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620" windowWidth="17595" windowHeight="7680" activeTab="0"/>
  </bookViews>
  <sheets>
    <sheet name="CIS " sheetId="1" r:id="rId1"/>
    <sheet name="CBS" sheetId="2" r:id="rId2"/>
    <sheet name="CSOE" sheetId="3" r:id="rId3"/>
    <sheet name="CCF"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Bal">#REF!</definedName>
    <definedName name="BALANCE_SHEET">#REF!</definedName>
    <definedName name="cons">'[10]$cons'!$A$2:$D$76</definedName>
    <definedName name="data">'[10]mto'!$A$20:$AC$1007</definedName>
    <definedName name="DirShare" localSheetId="1">'[5]PA'!#REF!</definedName>
    <definedName name="DirShare" localSheetId="3">'[5]PA'!#REF!</definedName>
    <definedName name="DirShare" localSheetId="0">'[5]PA'!#REF!</definedName>
    <definedName name="DirShare" localSheetId="2">'[5]PA'!#REF!</definedName>
    <definedName name="DirShare">'[5]PA'!#REF!</definedName>
    <definedName name="HUHU">#REF!</definedName>
    <definedName name="IZ8" localSheetId="1">'[4]PA'!#REF!</definedName>
    <definedName name="IZ8" localSheetId="3">'[4]PA'!#REF!</definedName>
    <definedName name="IZ8" localSheetId="0">'[4]PA'!#REF!</definedName>
    <definedName name="IZ8" localSheetId="2">'[4]PA'!#REF!</definedName>
    <definedName name="IZ8">'[4]PA'!#REF!</definedName>
    <definedName name="lZ18" localSheetId="1">'[2]PA'!#REF!</definedName>
    <definedName name="lZ18" localSheetId="3">'[2]PA'!#REF!</definedName>
    <definedName name="lZ18" localSheetId="0">'[2]PA'!#REF!</definedName>
    <definedName name="lZ18" localSheetId="2">'[2]PA'!#REF!</definedName>
    <definedName name="lZ18">'[2]PA'!#REF!</definedName>
    <definedName name="M1" localSheetId="1">'[7]PA'!#REF!</definedName>
    <definedName name="M1" localSheetId="3">'[7]PA'!#REF!</definedName>
    <definedName name="M1" localSheetId="0">'[7]PA'!#REF!</definedName>
    <definedName name="M1" localSheetId="2">'[7]PA'!#REF!</definedName>
    <definedName name="M1">'[7]PA'!#REF!</definedName>
    <definedName name="MAD" localSheetId="1">'[6]PA'!#REF!</definedName>
    <definedName name="MAD" localSheetId="3">'[6]PA'!#REF!</definedName>
    <definedName name="MAD" localSheetId="0">'[6]PA'!#REF!</definedName>
    <definedName name="MAD" localSheetId="2">'[6]PA'!#REF!</definedName>
    <definedName name="MAD">'[6]PA'!#REF!</definedName>
    <definedName name="NEW">'[4]PA'!#REF!</definedName>
    <definedName name="_xlnm.Print_Area" localSheetId="1">'CBS'!$A$1:$F$62</definedName>
    <definedName name="_xlnm.Print_Area" localSheetId="3">'CCF'!$A$1:$G$48</definedName>
    <definedName name="_xlnm.Print_Area" localSheetId="0">'CIS '!$A$1:$K$60</definedName>
    <definedName name="_xlnm.Print_Area" localSheetId="2">'CSOE'!$A$1:$O$39</definedName>
    <definedName name="share">'[9]PA'!#REF!</definedName>
    <definedName name="XX">'[5]PA'!#REF!</definedName>
    <definedName name="XXXX">'[6]PA'!#REF!</definedName>
    <definedName name="Z_5F369B80_AC13_11D8_92FE_00055D2D6AD4_.wvu.PrintArea" localSheetId="3" hidden="1">'CCF'!$A$1:$G$46</definedName>
    <definedName name="Z_5F369B80_AC13_11D8_92FE_00055D2D6AD4_.wvu.PrintArea" localSheetId="0" hidden="1">'CIS '!$A$1:$K$51</definedName>
    <definedName name="Z_5F369B80_AC13_11D8_92FE_00055D2D6AD4_.wvu.PrintArea" localSheetId="2" hidden="1">'CSOE'!$A$1:$J$40</definedName>
    <definedName name="zZ17" localSheetId="1">'[2]PA'!#REF!</definedName>
    <definedName name="zZ17" localSheetId="3">'[2]PA'!#REF!</definedName>
    <definedName name="zZ17" localSheetId="0">'[2]PA'!#REF!</definedName>
    <definedName name="zZ17" localSheetId="2">'[2]PA'!#REF!</definedName>
    <definedName name="zZ17">'[2]PA'!#REF!</definedName>
  </definedNames>
  <calcPr fullCalcOnLoad="1"/>
</workbook>
</file>

<file path=xl/sharedStrings.xml><?xml version="1.0" encoding="utf-8"?>
<sst xmlns="http://schemas.openxmlformats.org/spreadsheetml/2006/main" count="236" uniqueCount="125">
  <si>
    <t>(Incorporated in Malaysia with limited liability under the Companies Act, 1965)</t>
  </si>
  <si>
    <t>Condensed Consolidated Income Statement</t>
  </si>
  <si>
    <t>For the third quarter ended 30 September 2008 (Unaudited)</t>
  </si>
  <si>
    <t xml:space="preserve">Current year </t>
  </si>
  <si>
    <t>Comparative year</t>
  </si>
  <si>
    <t xml:space="preserve">Quarter </t>
  </si>
  <si>
    <t>Quarter</t>
  </si>
  <si>
    <t>Current</t>
  </si>
  <si>
    <t>Ended</t>
  </si>
  <si>
    <t>Year To Date</t>
  </si>
  <si>
    <t>30.09.2008</t>
  </si>
  <si>
    <t>30.09.2007</t>
  </si>
  <si>
    <t>RM</t>
  </si>
  <si>
    <t>Revenue</t>
  </si>
  <si>
    <t>N/A</t>
  </si>
  <si>
    <t>Cost of sales</t>
  </si>
  <si>
    <t>Gross profit</t>
  </si>
  <si>
    <t>Other operating income</t>
  </si>
  <si>
    <t>Finance cost</t>
  </si>
  <si>
    <t>Administration expenses</t>
  </si>
  <si>
    <t>Other operating expenses</t>
  </si>
  <si>
    <t>Profit before taxation</t>
  </si>
  <si>
    <t>Taxation</t>
  </si>
  <si>
    <t>Profit after taxation</t>
  </si>
  <si>
    <t>Minority interest</t>
  </si>
  <si>
    <t>Profit for the period</t>
  </si>
  <si>
    <t xml:space="preserve">Profit for the period attributable to Equity  </t>
  </si>
  <si>
    <t>holders of the parent</t>
  </si>
  <si>
    <t>Earning per share :</t>
  </si>
  <si>
    <t xml:space="preserve">- </t>
  </si>
  <si>
    <t>Basic (sen)</t>
  </si>
  <si>
    <t>Diluted (sen)</t>
  </si>
  <si>
    <t xml:space="preserve">Current quarter </t>
  </si>
  <si>
    <t>Current year to</t>
  </si>
  <si>
    <t>ended</t>
  </si>
  <si>
    <t xml:space="preserve">date ended </t>
  </si>
  <si>
    <t>30.9.2008</t>
  </si>
  <si>
    <t>30.9.3008</t>
  </si>
  <si>
    <t>Profit attributable to equity holders of the parent</t>
  </si>
  <si>
    <t xml:space="preserve">Pre-acquisition profit </t>
  </si>
  <si>
    <t>Post-acquisition profit attributable to equity holders of the parent</t>
  </si>
  <si>
    <t>EPS - Basic (sen)</t>
  </si>
  <si>
    <r>
      <t xml:space="preserve">VASTALUX ENERGY BERHAD </t>
    </r>
    <r>
      <rPr>
        <b/>
        <sz val="9"/>
        <rFont val="Times New Roman"/>
        <family val="1"/>
      </rPr>
      <t>(Company No : 789373-V)</t>
    </r>
  </si>
  <si>
    <t>Condensed Consolidated Statement of Changes in Equity</t>
  </si>
  <si>
    <t>Non Distrbutable:-</t>
  </si>
  <si>
    <t>Distributable:-</t>
  </si>
  <si>
    <t xml:space="preserve">Share </t>
  </si>
  <si>
    <t xml:space="preserve">Translation </t>
  </si>
  <si>
    <t>Reserve on</t>
  </si>
  <si>
    <t>Retained</t>
  </si>
  <si>
    <t>Share</t>
  </si>
  <si>
    <t>Minority</t>
  </si>
  <si>
    <t xml:space="preserve">Total </t>
  </si>
  <si>
    <t>Capital</t>
  </si>
  <si>
    <t>Reserve</t>
  </si>
  <si>
    <t>Consolidation</t>
  </si>
  <si>
    <t>Profits</t>
  </si>
  <si>
    <t>Premium</t>
  </si>
  <si>
    <t>Interests</t>
  </si>
  <si>
    <t>Equity</t>
  </si>
  <si>
    <t>Balance at 1.1.2008</t>
  </si>
  <si>
    <t>Acquisition of subsidiary companies</t>
  </si>
  <si>
    <t>Rights issue</t>
  </si>
  <si>
    <t>Public issue</t>
  </si>
  <si>
    <t>Less: Listing expenses</t>
  </si>
  <si>
    <t>Foreign currency translation</t>
  </si>
  <si>
    <t>Balance at 30.06.2008</t>
  </si>
  <si>
    <t>Condensed Consolidated Balance Sheet as at 30 September 2008 (Unaudited)</t>
  </si>
  <si>
    <t>31.12.2007</t>
  </si>
  <si>
    <t>ASSETS</t>
  </si>
  <si>
    <t>Non-current assets</t>
  </si>
  <si>
    <t>Property, plant and equipment</t>
  </si>
  <si>
    <t>Prepaid land lease</t>
  </si>
  <si>
    <t>Goodwill on consolidation</t>
  </si>
  <si>
    <t>Deferred expenditure</t>
  </si>
  <si>
    <t>Current assets</t>
  </si>
  <si>
    <t>Amount due from customers</t>
  </si>
  <si>
    <t>Trade receivables</t>
  </si>
  <si>
    <t>Other receivables, deposits and prepayments</t>
  </si>
  <si>
    <t>Tax recoverable</t>
  </si>
  <si>
    <t>Deposits with licensed banks</t>
  </si>
  <si>
    <t>Cash and bank balances</t>
  </si>
  <si>
    <t>TOTAL ASSETS</t>
  </si>
  <si>
    <t>EQUITY AND LIABILITIES</t>
  </si>
  <si>
    <t>Share capital</t>
  </si>
  <si>
    <t>Reserves</t>
  </si>
  <si>
    <t>Retained profit</t>
  </si>
  <si>
    <t>Shareholders' equity</t>
  </si>
  <si>
    <t>Total equity</t>
  </si>
  <si>
    <t>Non-current liabilities</t>
  </si>
  <si>
    <t>Long term borrowings</t>
  </si>
  <si>
    <t>Deferred tax liabilities</t>
  </si>
  <si>
    <t>Current liabilities</t>
  </si>
  <si>
    <t>Short term borrowings</t>
  </si>
  <si>
    <t>Trade payables</t>
  </si>
  <si>
    <t xml:space="preserve">Other payables and accruals </t>
  </si>
  <si>
    <t>Amount due to directors</t>
  </si>
  <si>
    <t>Provision for taxation</t>
  </si>
  <si>
    <t>Total liabilities</t>
  </si>
  <si>
    <t>TOTAL EQUITY AND LIABILITIES</t>
  </si>
  <si>
    <t>Net assets per share attributable to ordinary 
  equity holders of the parent (RM)</t>
  </si>
  <si>
    <t>Condensed Consolidated Cash Flow Statements</t>
  </si>
  <si>
    <t>Current Year</t>
  </si>
  <si>
    <t>Corresponding  Year</t>
  </si>
  <si>
    <t>To Date Ended</t>
  </si>
  <si>
    <t>Profit before tax</t>
  </si>
  <si>
    <t>Adjustments for non -cash flow :</t>
  </si>
  <si>
    <t>Non-cash items</t>
  </si>
  <si>
    <t>Operating profit before working capital changes</t>
  </si>
  <si>
    <t>Changes in working capital</t>
  </si>
  <si>
    <t>Net interest expense</t>
  </si>
  <si>
    <t>Tax paid</t>
  </si>
  <si>
    <t>Net cash flows from operating activities</t>
  </si>
  <si>
    <t>Investing activities</t>
  </si>
  <si>
    <t>Purchase of property, plant and equipment</t>
  </si>
  <si>
    <t>Acquisition of subsidiaries, net of cash acquired</t>
  </si>
  <si>
    <t>Financing activities</t>
  </si>
  <si>
    <t>Proceeds from issuance of shares</t>
  </si>
  <si>
    <t>Repayments of borrowings</t>
  </si>
  <si>
    <t>Listing expenses</t>
  </si>
  <si>
    <t>Net change in cash and cash equivalents</t>
  </si>
  <si>
    <t>Effects of exchange rate</t>
  </si>
  <si>
    <t>Cash and cash equivalents at beginning of the period/</t>
  </si>
  <si>
    <t>year</t>
  </si>
  <si>
    <t>Cash and cash equivalents at end of the period/year</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</si>
</sst>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00%\)"/>
    <numFmt numFmtId="168" formatCode="_-[$€]* #,##0.00_-;\-[$€]* #,##0.00_-;_-[$€]* &quot;-&quot;??_-;_-@_-"/>
    <numFmt numFmtId="169" formatCode="#,##0\ &quot;F&quot;;[Red]\-#,##0\ &quot;F&quot;"/>
    <numFmt numFmtId="170" formatCode="#,##0.00\ &quot;F&quot;;[Red]\-#,##0.00\ &quot;F&quot;"/>
    <numFmt numFmtId="171" formatCode="&quot;L.&quot;\ #,##0.00;[Red]\-&quot;L.&quot;\ #,##0.00"/>
    <numFmt numFmtId="172" formatCode="_(* #,##0.00000000_);_(* \(#,##0.00000000\);_(* &quot;-&quot;??_);_(@_)"/>
    <numFmt numFmtId="173" formatCode="_(* #,##0.0000000000_);_(* \(#,##0.0000000000\);_(* &quot;-&quot;??_);_(@_)"/>
    <numFmt numFmtId="174" formatCode="_(* #,##0.0000000000_);_(* \(#,##0.0000000000\);_(* &quot;-&quot;_);_(@_)"/>
    <numFmt numFmtId="175" formatCode="_(* #,##0.00_);_(* \(#,##0.00\);_(* &quot;-&quot;_);_(@_)"/>
    <numFmt numFmtId="176" formatCode="[$-409]d\-mmm\-yy;@"/>
    <numFmt numFmtId="177" formatCode="_-* #,##0.00_-;\-* #,##0.00_-;_-* &quot;-&quot;??_-;_-@_-"/>
    <numFmt numFmtId="178" formatCode="[$-409]mmm\-yy;@"/>
    <numFmt numFmtId="179" formatCode="[$-409]d/mmm/yy;@"/>
    <numFmt numFmtId="180" formatCode="[$-F800]dddd\,\ mmmm\ dd\,\ yyyy"/>
    <numFmt numFmtId="181" formatCode="0.000%"/>
    <numFmt numFmtId="182" formatCode="0.0000000000%"/>
    <numFmt numFmtId="183" formatCode="[$-409]h:mm:ss\ AM/PM;@"/>
    <numFmt numFmtId="184" formatCode="_(* #,##0.0_);_(* \(#,##0.0\);_(* &quot;-&quot;_);_(@_)"/>
    <numFmt numFmtId="185" formatCode="_(* #,##0.000_);_(* \(#,##0.000\);_(* &quot;-&quot;??_);_(@_)"/>
    <numFmt numFmtId="186" formatCode="_(* #,##0.0000_);_(* \(#,##0.0000\);_(* &quot;-&quot;??_);_(@_)"/>
    <numFmt numFmtId="187" formatCode="_(* #,##0.00000_);_(* \(#,##0.00000\);_(* &quot;-&quot;??_);_(@_)"/>
    <numFmt numFmtId="188" formatCode="_(* #,##0.000000_);_(* \(#,##0.000000\);_(* &quot;-&quot;??_);_(@_)"/>
    <numFmt numFmtId="189" formatCode="_(* #,##0.0000000_);_(* \(#,##0.0000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quot;RM&quot;#,##0_);\(&quot;RM&quot;#,##0\)"/>
    <numFmt numFmtId="198" formatCode="&quot;RM&quot;#,##0_);[Red]\(&quot;RM&quot;#,##0\)"/>
    <numFmt numFmtId="199" formatCode="&quot;RM&quot;#,##0.00_);\(&quot;RM&quot;#,##0.00\)"/>
    <numFmt numFmtId="200" formatCode="&quot;RM&quot;#,##0.00_);[Red]\(&quot;RM&quot;#,##0.00\)"/>
    <numFmt numFmtId="201" formatCode="_(&quot;RM&quot;* #,##0_);_(&quot;RM&quot;* \(#,##0\);_(&quot;RM&quot;* &quot;-&quot;_);_(@_)"/>
    <numFmt numFmtId="202" formatCode="_(&quot;RM&quot;* #,##0.00_);_(&quot;RM&quot;* \(#,##0.00\);_(&quot;RM&quot;* &quot;-&quot;??_);_(@_)"/>
    <numFmt numFmtId="203" formatCode="[$-409]dddd\,\ mmmm\ dd\,\ yyyy"/>
    <numFmt numFmtId="204" formatCode="[$-409]d\-mmm\-yyyy;@"/>
    <numFmt numFmtId="205" formatCode="0.0"/>
    <numFmt numFmtId="206" formatCode="0_);\(0\)"/>
    <numFmt numFmtId="207" formatCode="&quot;Yes&quot;;&quot;Yes&quot;;&quot;No&quot;"/>
    <numFmt numFmtId="208" formatCode="&quot;True&quot;;&quot;True&quot;;&quot;False&quot;"/>
    <numFmt numFmtId="209" formatCode="&quot;On&quot;;&quot;On&quot;;&quot;Off&quot;"/>
    <numFmt numFmtId="210" formatCode="[$€-2]\ #,##0.00_);[Red]\([$€-2]\ #,##0.00\)"/>
    <numFmt numFmtId="211" formatCode="#,##0\ [$€-1];[Red]\-#,##0\ [$€-1]"/>
    <numFmt numFmtId="212" formatCode="d/m/yyyy"/>
    <numFmt numFmtId="213" formatCode="d\ mmmm\ yyyy"/>
    <numFmt numFmtId="214" formatCode="_(* #,##0.0_);_(* \(#,##0.0\);_(* &quot;-&quot;?_);_(@_)"/>
    <numFmt numFmtId="215" formatCode="[$-409]dddd\,\ dd\ mmmm\,\ yyyy"/>
    <numFmt numFmtId="216" formatCode="[$-409]h:mm:ss\ AM/PM"/>
    <numFmt numFmtId="217" formatCode="_(&quot;Rp&quot;* #,##0.00_);_(&quot;Rp&quot;* \(#,##0.00\);_(&quot;Rp&quot;* &quot;-&quot;??_);_(@_)"/>
    <numFmt numFmtId="218" formatCode="_(&quot;Rp&quot;* #,##0_);_(&quot;Rp&quot;* \(#,##0\);_(&quot;Rp&quot;* &quot;-&quot;_);_(@_)"/>
    <numFmt numFmtId="219" formatCode="[$-409]mmmm\-yy;@"/>
    <numFmt numFmtId="220" formatCode="0.0000%"/>
    <numFmt numFmtId="221" formatCode="_(* #,##0.000_);_(* \(#,##0.000\);_(* &quot;-&quot;???_);_(@_)"/>
    <numFmt numFmtId="222" formatCode="0.0000000"/>
    <numFmt numFmtId="223" formatCode="0.000000"/>
    <numFmt numFmtId="224" formatCode="0.00000"/>
    <numFmt numFmtId="225" formatCode="0.0000"/>
    <numFmt numFmtId="226" formatCode="0.000"/>
  </numFmts>
  <fonts count="36">
    <font>
      <sz val="10"/>
      <name val="Arial"/>
      <family val="0"/>
    </font>
    <font>
      <sz val="10"/>
      <name val="Helv"/>
      <family val="2"/>
    </font>
    <font>
      <sz val="11"/>
      <color indexed="8"/>
      <name val="Calibri"/>
      <family val="2"/>
    </font>
    <font>
      <sz val="11"/>
      <color indexed="9"/>
      <name val="Calibri"/>
      <family val="2"/>
    </font>
    <font>
      <sz val="12"/>
      <name val="Helv"/>
      <family val="0"/>
    </font>
    <font>
      <sz val="11"/>
      <color indexed="20"/>
      <name val="Calibri"/>
      <family val="2"/>
    </font>
    <font>
      <b/>
      <sz val="11"/>
      <color indexed="52"/>
      <name val="Calibri"/>
      <family val="2"/>
    </font>
    <font>
      <b/>
      <sz val="11"/>
      <color indexed="9"/>
      <name val="Calibri"/>
      <family val="2"/>
    </font>
    <font>
      <sz val="12"/>
      <name val="宋体"/>
      <family val="0"/>
    </font>
    <font>
      <i/>
      <sz val="11"/>
      <color indexed="23"/>
      <name val="Calibri"/>
      <family val="2"/>
    </font>
    <font>
      <u val="single"/>
      <sz val="10"/>
      <color indexed="36"/>
      <name val="Arial"/>
      <family val="0"/>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0"/>
      <name val="MS Sans Serif"/>
      <family val="0"/>
    </font>
    <font>
      <sz val="11"/>
      <color indexed="60"/>
      <name val="Calibri"/>
      <family val="2"/>
    </font>
    <font>
      <b/>
      <sz val="11"/>
      <color indexed="63"/>
      <name val="Calibri"/>
      <family val="2"/>
    </font>
    <font>
      <b/>
      <sz val="10"/>
      <name val="Arial"/>
      <family val="0"/>
    </font>
    <font>
      <sz val="10"/>
      <color indexed="8"/>
      <name val="Arial"/>
      <family val="2"/>
    </font>
    <font>
      <b/>
      <sz val="18"/>
      <color indexed="56"/>
      <name val="Cambria"/>
      <family val="2"/>
    </font>
    <font>
      <b/>
      <sz val="11"/>
      <color indexed="8"/>
      <name val="Calibri"/>
      <family val="2"/>
    </font>
    <font>
      <sz val="8"/>
      <color indexed="10"/>
      <name val="Arial Narrow"/>
      <family val="2"/>
    </font>
    <font>
      <sz val="11"/>
      <color indexed="10"/>
      <name val="Calibri"/>
      <family val="2"/>
    </font>
    <font>
      <i/>
      <sz val="11"/>
      <name val="Times New Roman"/>
      <family val="1"/>
    </font>
    <font>
      <sz val="11"/>
      <name val="Times New Roman"/>
      <family val="1"/>
    </font>
    <font>
      <b/>
      <sz val="9"/>
      <name val="Times New Roman"/>
      <family val="1"/>
    </font>
    <font>
      <b/>
      <sz val="11"/>
      <name val="Times New Roman"/>
      <family val="1"/>
    </font>
    <font>
      <b/>
      <sz val="11"/>
      <color indexed="10"/>
      <name val="Times New Roman"/>
      <family val="1"/>
    </font>
    <font>
      <sz val="10"/>
      <name val="Times New Roman"/>
      <family val="1"/>
    </font>
    <font>
      <sz val="11"/>
      <color indexed="8"/>
      <name val="Times New Roman"/>
      <family val="0"/>
    </font>
    <font>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118">
    <xf numFmtId="0" fontId="0" fillId="0" borderId="0">
      <alignment/>
      <protection/>
    </xf>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Border="0">
      <alignment/>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0" fillId="0" borderId="0" applyFont="0" applyFill="0" applyBorder="0" applyAlignment="0" applyProtection="0"/>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41"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Alignment="0" applyProtection="0"/>
    <xf numFmtId="0" fontId="12" fillId="0" borderId="5">
      <alignment horizontal="left" vertical="center"/>
      <protection/>
    </xf>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2" applyNumberFormat="0" applyAlignment="0" applyProtection="0"/>
    <xf numFmtId="0" fontId="18" fillId="0" borderId="9" applyNumberFormat="0" applyFill="0" applyAlignment="0" applyProtection="0"/>
    <xf numFmtId="38" fontId="19" fillId="0" borderId="0" applyFont="0" applyFill="0" applyBorder="0" applyAlignment="0" applyProtection="0"/>
    <xf numFmtId="40"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20" fillId="22" borderId="0" applyNumberFormat="0" applyBorder="0" applyAlignment="0" applyProtection="0"/>
    <xf numFmtId="171"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23" borderId="10" applyNumberFormat="0" applyFont="0" applyAlignment="0" applyProtection="0"/>
    <xf numFmtId="0" fontId="21" fillId="20"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0" fontId="19" fillId="0" borderId="0">
      <alignment horizontal="center"/>
      <protection/>
    </xf>
    <xf numFmtId="0" fontId="1" fillId="0" borderId="0">
      <alignment/>
      <protection/>
    </xf>
    <xf numFmtId="0" fontId="23" fillId="0" borderId="0" applyNumberFormat="0" applyBorder="0" applyAlignment="0">
      <protection/>
    </xf>
    <xf numFmtId="0" fontId="24" fillId="0" borderId="0" applyNumberFormat="0" applyFill="0" applyBorder="0" applyAlignment="0" applyProtection="0"/>
    <xf numFmtId="0" fontId="25" fillId="0" borderId="12" applyNumberFormat="0" applyFill="0" applyAlignment="0" applyProtection="0"/>
    <xf numFmtId="0" fontId="26" fillId="0" borderId="0">
      <alignment vertical="top"/>
      <protection/>
    </xf>
    <xf numFmtId="0" fontId="27" fillId="0" borderId="0" applyNumberFormat="0" applyFill="0" applyBorder="0" applyAlignment="0" applyProtection="0"/>
  </cellStyleXfs>
  <cellXfs count="76">
    <xf numFmtId="0" fontId="0" fillId="0" borderId="0" xfId="0" applyAlignment="1">
      <alignment/>
    </xf>
    <xf numFmtId="0" fontId="28" fillId="0" borderId="0" xfId="0" applyFont="1" applyAlignment="1">
      <alignment/>
    </xf>
    <xf numFmtId="0" fontId="29" fillId="0" borderId="0" xfId="0" applyFont="1" applyAlignment="1">
      <alignment/>
    </xf>
    <xf numFmtId="0" fontId="31" fillId="0" borderId="0" xfId="0" applyFont="1" applyAlignment="1">
      <alignment/>
    </xf>
    <xf numFmtId="0" fontId="31" fillId="0" borderId="0" xfId="0" applyFont="1" applyFill="1" applyAlignment="1">
      <alignment/>
    </xf>
    <xf numFmtId="0" fontId="29" fillId="0" borderId="0" xfId="0" applyFont="1" applyAlignment="1">
      <alignment horizontal="center"/>
    </xf>
    <xf numFmtId="0" fontId="31" fillId="0" borderId="0" xfId="0" applyFont="1" applyAlignment="1">
      <alignment horizontal="center"/>
    </xf>
    <xf numFmtId="49" fontId="31" fillId="0" borderId="0" xfId="0" applyNumberFormat="1" applyFont="1" applyAlignment="1">
      <alignment horizontal="center"/>
    </xf>
    <xf numFmtId="49" fontId="29" fillId="0" borderId="0" xfId="0" applyNumberFormat="1" applyFont="1" applyAlignment="1">
      <alignment horizontal="center"/>
    </xf>
    <xf numFmtId="165" fontId="31" fillId="0" borderId="0" xfId="0" applyNumberFormat="1" applyFont="1" applyAlignment="1">
      <alignment/>
    </xf>
    <xf numFmtId="165" fontId="29" fillId="0" borderId="0" xfId="46" applyNumberFormat="1" applyFont="1" applyAlignment="1">
      <alignment/>
    </xf>
    <xf numFmtId="165" fontId="29" fillId="0" borderId="0" xfId="46" applyNumberFormat="1" applyFont="1" applyAlignment="1">
      <alignment horizontal="center"/>
    </xf>
    <xf numFmtId="165" fontId="31" fillId="0" borderId="0" xfId="46" applyNumberFormat="1" applyFont="1" applyAlignment="1">
      <alignment/>
    </xf>
    <xf numFmtId="165" fontId="31" fillId="0" borderId="1" xfId="46" applyNumberFormat="1" applyFont="1" applyBorder="1" applyAlignment="1">
      <alignment/>
    </xf>
    <xf numFmtId="165" fontId="29" fillId="0" borderId="0" xfId="46" applyNumberFormat="1" applyFont="1" applyBorder="1" applyAlignment="1">
      <alignment/>
    </xf>
    <xf numFmtId="165" fontId="31" fillId="0" borderId="0" xfId="46" applyNumberFormat="1" applyFont="1" applyBorder="1" applyAlignment="1">
      <alignment/>
    </xf>
    <xf numFmtId="165" fontId="31" fillId="0" borderId="0" xfId="46" applyNumberFormat="1" applyFont="1" applyFill="1" applyAlignment="1">
      <alignment/>
    </xf>
    <xf numFmtId="165" fontId="29" fillId="0" borderId="1" xfId="46" applyNumberFormat="1" applyFont="1" applyBorder="1" applyAlignment="1">
      <alignment/>
    </xf>
    <xf numFmtId="165" fontId="31" fillId="0" borderId="1" xfId="0" applyNumberFormat="1" applyFont="1" applyBorder="1" applyAlignment="1">
      <alignment/>
    </xf>
    <xf numFmtId="165" fontId="29" fillId="0" borderId="1" xfId="46" applyNumberFormat="1" applyFont="1" applyBorder="1" applyAlignment="1">
      <alignment horizontal="center"/>
    </xf>
    <xf numFmtId="165" fontId="31" fillId="0" borderId="13" xfId="46" applyNumberFormat="1" applyFont="1" applyBorder="1" applyAlignment="1">
      <alignment/>
    </xf>
    <xf numFmtId="165" fontId="29" fillId="0" borderId="13" xfId="46" applyNumberFormat="1" applyFont="1" applyBorder="1" applyAlignment="1">
      <alignment horizontal="center"/>
    </xf>
    <xf numFmtId="0" fontId="29" fillId="0" borderId="0" xfId="0" applyFont="1" applyBorder="1" applyAlignment="1">
      <alignment/>
    </xf>
    <xf numFmtId="165" fontId="29" fillId="0" borderId="0" xfId="46" applyNumberFormat="1" applyFont="1" applyBorder="1" applyAlignment="1">
      <alignment horizontal="center"/>
    </xf>
    <xf numFmtId="165" fontId="31" fillId="0" borderId="0" xfId="0" applyNumberFormat="1" applyFont="1" applyBorder="1" applyAlignment="1">
      <alignment/>
    </xf>
    <xf numFmtId="165" fontId="31" fillId="0" borderId="14" xfId="0" applyNumberFormat="1" applyFont="1" applyBorder="1" applyAlignment="1">
      <alignment/>
    </xf>
    <xf numFmtId="0" fontId="29" fillId="0" borderId="0" xfId="0" applyFont="1" applyAlignment="1" quotePrefix="1">
      <alignment horizontal="center"/>
    </xf>
    <xf numFmtId="43" fontId="31" fillId="0" borderId="0" xfId="46" applyNumberFormat="1" applyFont="1" applyFill="1" applyAlignment="1">
      <alignment/>
    </xf>
    <xf numFmtId="0" fontId="29" fillId="0" borderId="0" xfId="0" applyFont="1" applyFill="1" applyAlignment="1">
      <alignment/>
    </xf>
    <xf numFmtId="43" fontId="31" fillId="0" borderId="0" xfId="46" applyFont="1" applyFill="1" applyAlignment="1">
      <alignment/>
    </xf>
    <xf numFmtId="43" fontId="32" fillId="0" borderId="0" xfId="46" applyFont="1" applyFill="1" applyAlignment="1">
      <alignment/>
    </xf>
    <xf numFmtId="43" fontId="29" fillId="0" borderId="0" xfId="46" applyFont="1" applyFill="1" applyAlignment="1">
      <alignment/>
    </xf>
    <xf numFmtId="43" fontId="29" fillId="0" borderId="0" xfId="46" applyFont="1" applyAlignment="1">
      <alignment/>
    </xf>
    <xf numFmtId="0" fontId="31" fillId="0" borderId="0" xfId="0" applyFont="1" applyAlignment="1">
      <alignment horizontal="left"/>
    </xf>
    <xf numFmtId="0" fontId="33" fillId="0" borderId="0" xfId="0" applyFont="1" applyAlignment="1">
      <alignment/>
    </xf>
    <xf numFmtId="0" fontId="29" fillId="0" borderId="0" xfId="0" applyFont="1" applyAlignment="1">
      <alignment horizontal="right"/>
    </xf>
    <xf numFmtId="165" fontId="29" fillId="0" borderId="0" xfId="0" applyNumberFormat="1" applyFont="1" applyAlignment="1">
      <alignment/>
    </xf>
    <xf numFmtId="43" fontId="29" fillId="0" borderId="15" xfId="46" applyFont="1" applyBorder="1" applyAlignment="1">
      <alignment/>
    </xf>
    <xf numFmtId="165" fontId="29" fillId="0" borderId="15" xfId="46" applyNumberFormat="1" applyFont="1" applyBorder="1" applyAlignment="1">
      <alignment/>
    </xf>
    <xf numFmtId="43" fontId="29" fillId="0" borderId="0" xfId="0" applyNumberFormat="1" applyFont="1" applyAlignment="1">
      <alignment/>
    </xf>
    <xf numFmtId="165" fontId="31" fillId="0" borderId="0" xfId="46" applyNumberFormat="1" applyFont="1" applyBorder="1" applyAlignment="1">
      <alignment horizontal="center"/>
    </xf>
    <xf numFmtId="0" fontId="31" fillId="0" borderId="0" xfId="0" applyFont="1" applyBorder="1" applyAlignment="1" quotePrefix="1">
      <alignment horizontal="center"/>
    </xf>
    <xf numFmtId="0" fontId="31" fillId="0" borderId="0" xfId="0" applyFont="1" applyBorder="1" applyAlignment="1">
      <alignment horizontal="center"/>
    </xf>
    <xf numFmtId="0" fontId="31" fillId="0" borderId="0" xfId="0" applyNumberFormat="1" applyFont="1" applyBorder="1" applyAlignment="1">
      <alignment horizontal="center"/>
    </xf>
    <xf numFmtId="165" fontId="31" fillId="0" borderId="0" xfId="46" applyNumberFormat="1" applyFont="1" applyFill="1" applyBorder="1" applyAlignment="1">
      <alignment/>
    </xf>
    <xf numFmtId="0" fontId="31" fillId="0" borderId="0" xfId="0" applyFont="1" applyBorder="1" applyAlignment="1">
      <alignment/>
    </xf>
    <xf numFmtId="165" fontId="31" fillId="0" borderId="0" xfId="46" applyNumberFormat="1" applyFont="1" applyFill="1" applyBorder="1" applyAlignment="1">
      <alignment horizontal="center"/>
    </xf>
    <xf numFmtId="165" fontId="29" fillId="0" borderId="0" xfId="46" applyNumberFormat="1" applyFont="1" applyFill="1" applyAlignment="1">
      <alignment/>
    </xf>
    <xf numFmtId="165" fontId="29" fillId="0" borderId="0" xfId="0" applyNumberFormat="1" applyFont="1" applyFill="1" applyAlignment="1">
      <alignment/>
    </xf>
    <xf numFmtId="0" fontId="31" fillId="0" borderId="0" xfId="0" applyFont="1" applyFill="1" applyBorder="1" applyAlignment="1">
      <alignment/>
    </xf>
    <xf numFmtId="165" fontId="31" fillId="0" borderId="16" xfId="46" applyNumberFormat="1" applyFont="1" applyFill="1" applyBorder="1" applyAlignment="1">
      <alignment/>
    </xf>
    <xf numFmtId="0" fontId="35" fillId="0" borderId="0" xfId="0" applyFont="1" applyAlignment="1">
      <alignment/>
    </xf>
    <xf numFmtId="0" fontId="29" fillId="0" borderId="0" xfId="0" applyFont="1" applyFill="1" applyAlignment="1">
      <alignment horizontal="center"/>
    </xf>
    <xf numFmtId="0" fontId="29" fillId="0" borderId="0" xfId="0" applyFont="1" applyBorder="1" applyAlignment="1">
      <alignment horizontal="center"/>
    </xf>
    <xf numFmtId="165" fontId="31" fillId="0" borderId="5" xfId="46" applyNumberFormat="1" applyFont="1" applyBorder="1" applyAlignment="1">
      <alignment/>
    </xf>
    <xf numFmtId="165" fontId="29" fillId="0" borderId="5" xfId="46" applyNumberFormat="1" applyFont="1" applyBorder="1" applyAlignment="1">
      <alignment horizontal="center"/>
    </xf>
    <xf numFmtId="0" fontId="29" fillId="0" borderId="0" xfId="0" applyFont="1" applyAlignment="1" quotePrefix="1">
      <alignment/>
    </xf>
    <xf numFmtId="165" fontId="31" fillId="0" borderId="16" xfId="46" applyNumberFormat="1" applyFont="1" applyBorder="1" applyAlignment="1">
      <alignment/>
    </xf>
    <xf numFmtId="165" fontId="29" fillId="0" borderId="16" xfId="46" applyNumberFormat="1" applyFont="1" applyBorder="1" applyAlignment="1">
      <alignment horizontal="center"/>
    </xf>
    <xf numFmtId="165" fontId="29" fillId="0" borderId="0" xfId="46" applyNumberFormat="1" applyFont="1" applyFill="1" applyAlignment="1">
      <alignment horizontal="center"/>
    </xf>
    <xf numFmtId="0" fontId="29" fillId="0" borderId="0" xfId="0" applyFont="1" applyFill="1" applyBorder="1" applyAlignment="1">
      <alignment/>
    </xf>
    <xf numFmtId="43" fontId="29" fillId="0" borderId="0" xfId="46" applyFont="1" applyBorder="1" applyAlignment="1">
      <alignment/>
    </xf>
    <xf numFmtId="43" fontId="31" fillId="0" borderId="0" xfId="0" applyNumberFormat="1" applyFont="1" applyBorder="1" applyAlignment="1">
      <alignment/>
    </xf>
    <xf numFmtId="0" fontId="29" fillId="0" borderId="0" xfId="0" applyFont="1" applyAlignment="1">
      <alignment horizontal="left"/>
    </xf>
    <xf numFmtId="0" fontId="33" fillId="0" borderId="0" xfId="0" applyFont="1" applyFill="1" applyAlignment="1">
      <alignment/>
    </xf>
    <xf numFmtId="0" fontId="33" fillId="0" borderId="0" xfId="0" applyFont="1" applyBorder="1" applyAlignment="1">
      <alignment/>
    </xf>
    <xf numFmtId="0" fontId="31" fillId="0" borderId="0" xfId="0" applyFont="1" applyFill="1" applyAlignment="1">
      <alignment horizontal="center"/>
    </xf>
    <xf numFmtId="16" fontId="29" fillId="0" borderId="0" xfId="0" applyNumberFormat="1" applyFont="1" applyAlignment="1">
      <alignment horizontal="center"/>
    </xf>
    <xf numFmtId="165" fontId="31" fillId="0" borderId="1" xfId="46" applyNumberFormat="1" applyFont="1" applyFill="1" applyBorder="1" applyAlignment="1">
      <alignment/>
    </xf>
    <xf numFmtId="0" fontId="31" fillId="0" borderId="0" xfId="0" applyFont="1" applyAlignment="1">
      <alignment vertical="top"/>
    </xf>
    <xf numFmtId="165" fontId="31" fillId="0" borderId="5" xfId="46" applyNumberFormat="1" applyFont="1" applyFill="1" applyBorder="1" applyAlignment="1">
      <alignment/>
    </xf>
    <xf numFmtId="0" fontId="28" fillId="0" borderId="0" xfId="0" applyFont="1" applyBorder="1" applyAlignment="1">
      <alignment/>
    </xf>
    <xf numFmtId="165" fontId="29" fillId="0" borderId="0" xfId="0" applyNumberFormat="1" applyFont="1" applyBorder="1" applyAlignment="1">
      <alignment/>
    </xf>
    <xf numFmtId="43" fontId="31" fillId="0" borderId="0" xfId="46" applyFont="1" applyFill="1" applyAlignment="1">
      <alignment/>
    </xf>
    <xf numFmtId="0" fontId="31" fillId="0" borderId="0" xfId="0" applyFont="1" applyAlignment="1">
      <alignment horizontal="center"/>
    </xf>
    <xf numFmtId="0" fontId="31" fillId="0" borderId="0" xfId="0" applyFont="1" applyAlignment="1">
      <alignment horizontal="left" wrapText="1"/>
    </xf>
  </cellXfs>
  <cellStyles count="104">
    <cellStyle name="Normal" xfId="0"/>
    <cellStyle name="RowLevel_0" xfId="1"/>
    <cellStyle name="%" xfId="16"/>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 Style1" xfId="47"/>
    <cellStyle name="Comma  - Style2" xfId="48"/>
    <cellStyle name="Comma  - Style3" xfId="49"/>
    <cellStyle name="Comma  - Style4" xfId="50"/>
    <cellStyle name="Comma  - Style5" xfId="51"/>
    <cellStyle name="Comma  - Style6" xfId="52"/>
    <cellStyle name="Comma  - Style7" xfId="53"/>
    <cellStyle name="Comma  - Style8" xfId="54"/>
    <cellStyle name="Comma [0]" xfId="55"/>
    <cellStyle name="Comma 10" xfId="56"/>
    <cellStyle name="Comma 11" xfId="57"/>
    <cellStyle name="Comma 2" xfId="58"/>
    <cellStyle name="Comma 3" xfId="59"/>
    <cellStyle name="Comma 4" xfId="60"/>
    <cellStyle name="Comma 5" xfId="61"/>
    <cellStyle name="Comma 6" xfId="62"/>
    <cellStyle name="Comma 7" xfId="63"/>
    <cellStyle name="Comma 8" xfId="64"/>
    <cellStyle name="Comma 9" xfId="65"/>
    <cellStyle name="Currency" xfId="66"/>
    <cellStyle name="Currency [0]" xfId="67"/>
    <cellStyle name="Euro" xfId="68"/>
    <cellStyle name="Explanatory Text" xfId="69"/>
    <cellStyle name="Followed Hyperlink" xfId="70"/>
    <cellStyle name="Good" xfId="71"/>
    <cellStyle name="Header1" xfId="72"/>
    <cellStyle name="Header2" xfId="73"/>
    <cellStyle name="Heading 1" xfId="74"/>
    <cellStyle name="Heading 2" xfId="75"/>
    <cellStyle name="Heading 3" xfId="76"/>
    <cellStyle name="Heading 4" xfId="77"/>
    <cellStyle name="Hyperlink" xfId="78"/>
    <cellStyle name="Input" xfId="79"/>
    <cellStyle name="Linked Cell" xfId="80"/>
    <cellStyle name="Milliers [0]_!!!GO" xfId="81"/>
    <cellStyle name="Milliers_!!!GO" xfId="82"/>
    <cellStyle name="Monétaire [0]_!!!GO" xfId="83"/>
    <cellStyle name="Monétaire_!!!GO" xfId="84"/>
    <cellStyle name="Neutral" xfId="85"/>
    <cellStyle name="Normal - Style1" xfId="86"/>
    <cellStyle name="Normal 10" xfId="87"/>
    <cellStyle name="Normal 11" xfId="88"/>
    <cellStyle name="Normal 12" xfId="89"/>
    <cellStyle name="Normal 13" xfId="90"/>
    <cellStyle name="Normal 14" xfId="91"/>
    <cellStyle name="Normal 15" xfId="92"/>
    <cellStyle name="Normal 16" xfId="93"/>
    <cellStyle name="Normal 17" xfId="94"/>
    <cellStyle name="Normal 18" xfId="95"/>
    <cellStyle name="Normal 19" xfId="96"/>
    <cellStyle name="Normal 2" xfId="97"/>
    <cellStyle name="Normal 20" xfId="98"/>
    <cellStyle name="Normal 21" xfId="99"/>
    <cellStyle name="Normal 3" xfId="100"/>
    <cellStyle name="Normal 4" xfId="101"/>
    <cellStyle name="Normal 5" xfId="102"/>
    <cellStyle name="Normal 6" xfId="103"/>
    <cellStyle name="Normal 7" xfId="104"/>
    <cellStyle name="Normal 8" xfId="105"/>
    <cellStyle name="Normal 9" xfId="106"/>
    <cellStyle name="Note" xfId="107"/>
    <cellStyle name="Output" xfId="108"/>
    <cellStyle name="Percent" xfId="109"/>
    <cellStyle name="Percent 2" xfId="110"/>
    <cellStyle name="STANDARD" xfId="111"/>
    <cellStyle name="Style 1" xfId="112"/>
    <cellStyle name="STYLE1" xfId="113"/>
    <cellStyle name="Title" xfId="114"/>
    <cellStyle name="Total" xfId="115"/>
    <cellStyle name="Update" xfId="116"/>
    <cellStyle name="Warning Text" xfId="1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38100</xdr:rowOff>
    </xdr:from>
    <xdr:to>
      <xdr:col>10</xdr:col>
      <xdr:colOff>885825</xdr:colOff>
      <xdr:row>51</xdr:row>
      <xdr:rowOff>0</xdr:rowOff>
    </xdr:to>
    <xdr:sp>
      <xdr:nvSpPr>
        <xdr:cNvPr id="1" name="Text Box 1"/>
        <xdr:cNvSpPr txBox="1">
          <a:spLocks noChangeArrowheads="1"/>
        </xdr:cNvSpPr>
      </xdr:nvSpPr>
      <xdr:spPr>
        <a:xfrm>
          <a:off x="19050" y="8477250"/>
          <a:ext cx="6877050" cy="1171575"/>
        </a:xfrm>
        <a:prstGeom prst="rect">
          <a:avLst/>
        </a:prstGeom>
        <a:solidFill>
          <a:srgbClr val="FFFFFF"/>
        </a:solidFill>
        <a:ln w="9525" cmpd="sng">
          <a:noFill/>
        </a:ln>
      </xdr:spPr>
      <xdr:txBody>
        <a:bodyPr vertOverflow="clip" wrap="square" lIns="27432" tIns="27432" rIns="27432" bIns="0"/>
        <a:p>
          <a:pPr algn="l">
            <a:defRPr/>
          </a:pPr>
          <a:r>
            <a:rPr lang="en-US" cap="none" sz="1100" b="0" i="0" u="none" baseline="0">
              <a:solidFill>
                <a:srgbClr val="000000"/>
              </a:solidFill>
            </a:rPr>
            <a:t>A)    The condensed consolidated income statement should be read in conjunction with the audited pro-forma consolidated financial information and the accountants’ report for the financial period ended 31 March 2008 as disclosed in the  Prospectus  of  the  Company  dated  22 August 2008 and  the accompanying explanatory notes attached to the interim financial report.
B)    For illustrtive purpose, the basic EPS for the current quarter and financial period to date based on results excluding the pre acquisition profits from 1 January 2008 to 30 April 2008 (acquisition date) are as follows:-</a:t>
          </a:r>
        </a:p>
      </xdr:txBody>
    </xdr:sp>
    <xdr:clientData/>
  </xdr:twoCellAnchor>
  <xdr:oneCellAnchor>
    <xdr:from>
      <xdr:col>6</xdr:col>
      <xdr:colOff>438150</xdr:colOff>
      <xdr:row>4</xdr:row>
      <xdr:rowOff>9525</xdr:rowOff>
    </xdr:from>
    <xdr:ext cx="190500" cy="257175"/>
    <xdr:sp>
      <xdr:nvSpPr>
        <xdr:cNvPr id="2" name="TextBox 2"/>
        <xdr:cNvSpPr txBox="1">
          <a:spLocks noChangeArrowheads="1"/>
        </xdr:cNvSpPr>
      </xdr:nvSpPr>
      <xdr:spPr>
        <a:xfrm>
          <a:off x="4124325" y="65722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9525</xdr:rowOff>
    </xdr:from>
    <xdr:to>
      <xdr:col>5</xdr:col>
      <xdr:colOff>9525</xdr:colOff>
      <xdr:row>61</xdr:row>
      <xdr:rowOff>85725</xdr:rowOff>
    </xdr:to>
    <xdr:sp>
      <xdr:nvSpPr>
        <xdr:cNvPr id="1" name="Text Box 1"/>
        <xdr:cNvSpPr txBox="1">
          <a:spLocks noChangeArrowheads="1"/>
        </xdr:cNvSpPr>
      </xdr:nvSpPr>
      <xdr:spPr>
        <a:xfrm>
          <a:off x="19050" y="10210800"/>
          <a:ext cx="5286375" cy="1028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balance sheet should be read in conjunction with the audited pro-forma consolidated financial information and the accountants’ report for the financial period ended 31 March 2008 as disclosed in the  Prospectus  of  the  Company  dated  22 August 2008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14</xdr:col>
      <xdr:colOff>885825</xdr:colOff>
      <xdr:row>41</xdr:row>
      <xdr:rowOff>47625</xdr:rowOff>
    </xdr:to>
    <xdr:sp>
      <xdr:nvSpPr>
        <xdr:cNvPr id="1" name="Text Box 1"/>
        <xdr:cNvSpPr txBox="1">
          <a:spLocks noChangeArrowheads="1"/>
        </xdr:cNvSpPr>
      </xdr:nvSpPr>
      <xdr:spPr>
        <a:xfrm>
          <a:off x="0" y="6076950"/>
          <a:ext cx="8943975" cy="1543050"/>
        </a:xfrm>
        <a:prstGeom prst="rect">
          <a:avLst/>
        </a:prstGeom>
        <a:solidFill>
          <a:srgbClr val="FFFFFF"/>
        </a:solidFill>
        <a:ln w="9525" cmpd="sng">
          <a:noFill/>
        </a:ln>
      </xdr:spPr>
      <xdr:txBody>
        <a:bodyPr vertOverflow="clip" wrap="square" lIns="27432" tIns="27432" rIns="27432" bIns="0" anchor="ctr"/>
        <a:p>
          <a:pPr algn="just">
            <a:defRPr/>
          </a:pPr>
          <a:r>
            <a:rPr lang="en-US" cap="none" sz="1100" b="0" i="0" u="none" baseline="0">
              <a:solidFill>
                <a:srgbClr val="000000"/>
              </a:solidFill>
            </a:rPr>
            <a:t>The Condensed Consolidated Statements of Changes in Equity should be read in conjunction with the audited pro-forma consolidated financial information and the accountants’ report for the   financial year ended 31 March 2008 as disclosed in the  Prospectus  of  the  Company  dated  22 August 2008  and  the accompanying explanatory notes attached to the interim financial report.
</a:t>
          </a:r>
        </a:p>
      </xdr:txBody>
    </xdr:sp>
    <xdr:clientData/>
  </xdr:twoCellAnchor>
  <xdr:twoCellAnchor>
    <xdr:from>
      <xdr:col>2</xdr:col>
      <xdr:colOff>9525</xdr:colOff>
      <xdr:row>8</xdr:row>
      <xdr:rowOff>0</xdr:rowOff>
    </xdr:from>
    <xdr:to>
      <xdr:col>2</xdr:col>
      <xdr:colOff>381000</xdr:colOff>
      <xdr:row>8</xdr:row>
      <xdr:rowOff>0</xdr:rowOff>
    </xdr:to>
    <xdr:sp>
      <xdr:nvSpPr>
        <xdr:cNvPr id="2" name="Line 2"/>
        <xdr:cNvSpPr>
          <a:spLocks/>
        </xdr:cNvSpPr>
      </xdr:nvSpPr>
      <xdr:spPr>
        <a:xfrm flipH="1">
          <a:off x="2381250" y="1381125"/>
          <a:ext cx="3714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2019300</xdr:colOff>
      <xdr:row>8</xdr:row>
      <xdr:rowOff>0</xdr:rowOff>
    </xdr:from>
    <xdr:to>
      <xdr:col>2</xdr:col>
      <xdr:colOff>371475</xdr:colOff>
      <xdr:row>8</xdr:row>
      <xdr:rowOff>0</xdr:rowOff>
    </xdr:to>
    <xdr:sp>
      <xdr:nvSpPr>
        <xdr:cNvPr id="3" name="Line 3"/>
        <xdr:cNvSpPr>
          <a:spLocks/>
        </xdr:cNvSpPr>
      </xdr:nvSpPr>
      <xdr:spPr>
        <a:xfrm flipH="1">
          <a:off x="2019300" y="1381125"/>
          <a:ext cx="7239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1666875</xdr:colOff>
      <xdr:row>4</xdr:row>
      <xdr:rowOff>28575</xdr:rowOff>
    </xdr:from>
    <xdr:to>
      <xdr:col>16</xdr:col>
      <xdr:colOff>123825</xdr:colOff>
      <xdr:row>10</xdr:row>
      <xdr:rowOff>28575</xdr:rowOff>
    </xdr:to>
    <xdr:sp>
      <xdr:nvSpPr>
        <xdr:cNvPr id="4" name="Line 18"/>
        <xdr:cNvSpPr>
          <a:spLocks/>
        </xdr:cNvSpPr>
      </xdr:nvSpPr>
      <xdr:spPr>
        <a:xfrm flipV="1">
          <a:off x="1666875" y="685800"/>
          <a:ext cx="8372475" cy="11144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114300</xdr:colOff>
      <xdr:row>4</xdr:row>
      <xdr:rowOff>47625</xdr:rowOff>
    </xdr:from>
    <xdr:to>
      <xdr:col>16</xdr:col>
      <xdr:colOff>114300</xdr:colOff>
      <xdr:row>4</xdr:row>
      <xdr:rowOff>47625</xdr:rowOff>
    </xdr:to>
    <xdr:sp>
      <xdr:nvSpPr>
        <xdr:cNvPr id="5" name="Line 23"/>
        <xdr:cNvSpPr>
          <a:spLocks/>
        </xdr:cNvSpPr>
      </xdr:nvSpPr>
      <xdr:spPr>
        <a:xfrm>
          <a:off x="10029825" y="695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704850</xdr:colOff>
      <xdr:row>9</xdr:row>
      <xdr:rowOff>104775</xdr:rowOff>
    </xdr:from>
    <xdr:to>
      <xdr:col>6</xdr:col>
      <xdr:colOff>990600</xdr:colOff>
      <xdr:row>9</xdr:row>
      <xdr:rowOff>114300</xdr:rowOff>
    </xdr:to>
    <xdr:sp>
      <xdr:nvSpPr>
        <xdr:cNvPr id="6" name="Line 6"/>
        <xdr:cNvSpPr>
          <a:spLocks/>
        </xdr:cNvSpPr>
      </xdr:nvSpPr>
      <xdr:spPr>
        <a:xfrm>
          <a:off x="4848225" y="1685925"/>
          <a:ext cx="2857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xdr:row>
      <xdr:rowOff>123825</xdr:rowOff>
    </xdr:from>
    <xdr:to>
      <xdr:col>4</xdr:col>
      <xdr:colOff>342900</xdr:colOff>
      <xdr:row>9</xdr:row>
      <xdr:rowOff>123825</xdr:rowOff>
    </xdr:to>
    <xdr:sp>
      <xdr:nvSpPr>
        <xdr:cNvPr id="7" name="Line 7"/>
        <xdr:cNvSpPr>
          <a:spLocks/>
        </xdr:cNvSpPr>
      </xdr:nvSpPr>
      <xdr:spPr>
        <a:xfrm flipH="1">
          <a:off x="3295650" y="17049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0</xdr:rowOff>
    </xdr:from>
    <xdr:to>
      <xdr:col>6</xdr:col>
      <xdr:colOff>1133475</xdr:colOff>
      <xdr:row>49</xdr:row>
      <xdr:rowOff>76200</xdr:rowOff>
    </xdr:to>
    <xdr:sp>
      <xdr:nvSpPr>
        <xdr:cNvPr id="1" name="Text Box 2"/>
        <xdr:cNvSpPr txBox="1">
          <a:spLocks noChangeArrowheads="1"/>
        </xdr:cNvSpPr>
      </xdr:nvSpPr>
      <xdr:spPr>
        <a:xfrm>
          <a:off x="19050" y="8181975"/>
          <a:ext cx="5619750" cy="1028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Cash Flow Statements should be read in conjunction with the audited pro-forma consolidated financial information and the accountants’ report for the   financial period ended 31 March 2008 as disclosed in the  Prospectus  of  the  Company  dated  22 August 2008  and  the accompanying explanatory notes attached to the interim financial report.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RTER%203%20ANALYSIS%202008\VSB-Quarter%20June%202008\VEB%203Q%202008%20RESULTS-18.11.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1\ZAHIRU~1\LOCALS~1\Temp\003_20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QUARTER%203%20ANALYSIS%202008\VSB-Quarter%20June%202008\CJE%20JUNE%202008-V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5\fileserv\Documents%20and%20Settings\user\Desktop\Documents%20and%20Settings\Johari%20Bin%20Yazid\My%20Documents\Johari@Aac\Audit\Aman\Standard%20C6%20&amp;%20UW%20(pre-final)%20RC%20SI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naco-server\fileserv\Documents%20and%20Settings\user\Desktop\Wan%20Nadzir%20&amp;%20Co\All-Compact%20Resouces\Compact%20Resources-WP+RFS\LTEC-Report\Links-LTE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naco-server\fileserv\Documents%20and%20Settings\user\Desktop\Wan%20Nadzir%20&amp;%20Co\All-Compact%20Resouces\Compact%20Resources-WP+RFS\Documents%20and%20Settings\Johari%20Bin%20Yazid\My%20Documents\Johari@Aac\Audit\Aman\Standard%20C6%20&amp;%20UW%20(pre-final)%20RC%20SIT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Documents%20and%20Settings\Johari%20Bin%20Yazid\My%20Documents\Johari@Aac\Audit\Aman\Standard%20C6%20&amp;%20UW%20(pre-final)%20RC%20SIT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naco-server\fileserv\Documents%20and%20Settings\Administrator\Desktop\Vastalux%20SB\Documents%20and%20Settings\Johari%20Bin%20Yazid\My%20Documents\Johari@Aac\Audit\Aman\Standard%20C6%20&amp;%20UW%20(pre-final)%20RC%20SIT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wanaco\fileserv\Documents%20and%20Settings\Johari%20Bin%20Yazid\My%20Documents\Johari@Aac\Audit\Aman\Standard%20C6%20&amp;%20UW%20(pre-final)%20RC%20SITI.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naco-server\FileServ\Book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naco-server\fileserv\Documents%20and%20Settings\Johari%20Bin%20Yazid\My%20Documents\Johari@Aac\Audit\Aman\Standard%20C6%20&amp;%20UW%20(pre-final)%20RC%20SI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2)"/>
      <sheetName val="CIS "/>
      <sheetName val="CSOE"/>
      <sheetName val="CBS"/>
      <sheetName val="CCF"/>
      <sheetName val="IS"/>
      <sheetName val="BS"/>
      <sheetName val="IS (2)"/>
      <sheetName val="IS-ANNUALISED"/>
      <sheetName val="EPS"/>
      <sheetName val="EPS-annualised"/>
      <sheetName val="CONSOLWITHOUT VMS-JUNE2008 (2)"/>
      <sheetName val="Sheet2"/>
      <sheetName val="Sheet3"/>
    </sheetNames>
    <sheetDataSet>
      <sheetData sheetId="1">
        <row r="35">
          <cell r="I35">
            <v>-16284</v>
          </cell>
        </row>
        <row r="40">
          <cell r="I40">
            <v>14511099</v>
          </cell>
        </row>
      </sheetData>
      <sheetData sheetId="2">
        <row r="31">
          <cell r="O31">
            <v>92997980</v>
          </cell>
        </row>
      </sheetData>
      <sheetData sheetId="3">
        <row r="36">
          <cell r="C36">
            <v>92997980</v>
          </cell>
        </row>
      </sheetData>
      <sheetData sheetId="5">
        <row r="10">
          <cell r="J10">
            <v>473114</v>
          </cell>
        </row>
        <row r="12">
          <cell r="J12">
            <v>-1845567</v>
          </cell>
        </row>
        <row r="14">
          <cell r="J14">
            <v>-375166</v>
          </cell>
        </row>
        <row r="16">
          <cell r="J16">
            <v>-2941788</v>
          </cell>
        </row>
      </sheetData>
      <sheetData sheetId="6">
        <row r="7">
          <cell r="I7">
            <v>20145852</v>
          </cell>
        </row>
        <row r="8">
          <cell r="I8">
            <v>10821240</v>
          </cell>
        </row>
        <row r="9">
          <cell r="I9">
            <v>54952</v>
          </cell>
        </row>
        <row r="11">
          <cell r="I11">
            <v>845159</v>
          </cell>
        </row>
        <row r="15">
          <cell r="I15">
            <v>163282327</v>
          </cell>
        </row>
        <row r="16">
          <cell r="I16">
            <v>20095512</v>
          </cell>
        </row>
        <row r="17">
          <cell r="I17">
            <v>8695300</v>
          </cell>
        </row>
        <row r="18">
          <cell r="I18">
            <v>548124</v>
          </cell>
        </row>
        <row r="20">
          <cell r="I20">
            <v>58869684</v>
          </cell>
        </row>
        <row r="21">
          <cell r="I21">
            <v>9877892</v>
          </cell>
        </row>
        <row r="27">
          <cell r="I27">
            <v>51560000</v>
          </cell>
        </row>
        <row r="28">
          <cell r="I28">
            <v>26283677</v>
          </cell>
        </row>
        <row r="29">
          <cell r="I29">
            <v>14504079</v>
          </cell>
        </row>
        <row r="31">
          <cell r="I31">
            <v>650224</v>
          </cell>
        </row>
        <row r="36">
          <cell r="I36">
            <v>58009582</v>
          </cell>
        </row>
        <row r="37">
          <cell r="I37">
            <v>478486</v>
          </cell>
        </row>
        <row r="41">
          <cell r="I41">
            <v>21261788</v>
          </cell>
        </row>
        <row r="42">
          <cell r="I42">
            <v>109611343</v>
          </cell>
        </row>
        <row r="43">
          <cell r="I43">
            <v>599029</v>
          </cell>
        </row>
        <row r="45">
          <cell r="I45">
            <v>3767815</v>
          </cell>
        </row>
        <row r="46">
          <cell r="I46">
            <v>6510019</v>
          </cell>
        </row>
      </sheetData>
      <sheetData sheetId="7">
        <row r="4">
          <cell r="I4">
            <v>148784323</v>
          </cell>
        </row>
        <row r="10">
          <cell r="I10">
            <v>2105924</v>
          </cell>
        </row>
        <row r="16">
          <cell r="I16">
            <v>-3803367</v>
          </cell>
        </row>
        <row r="24">
          <cell r="I24">
            <v>-16284</v>
          </cell>
        </row>
      </sheetData>
      <sheetData sheetId="9">
        <row r="12">
          <cell r="P12">
            <v>83034279.13868614</v>
          </cell>
        </row>
      </sheetData>
      <sheetData sheetId="11">
        <row r="11">
          <cell r="V11">
            <v>-2400967</v>
          </cell>
        </row>
        <row r="16">
          <cell r="V16">
            <v>41740675</v>
          </cell>
        </row>
        <row r="18">
          <cell r="S18">
            <v>13946</v>
          </cell>
        </row>
        <row r="19">
          <cell r="S19">
            <v>172017</v>
          </cell>
        </row>
        <row r="44">
          <cell r="W44">
            <v>-5337632</v>
          </cell>
        </row>
        <row r="49">
          <cell r="W49">
            <v>-190397</v>
          </cell>
        </row>
        <row r="50">
          <cell r="W50">
            <v>-1337550</v>
          </cell>
        </row>
        <row r="51">
          <cell r="W51">
            <v>-10000000</v>
          </cell>
        </row>
        <row r="69">
          <cell r="W69">
            <v>23760000</v>
          </cell>
        </row>
        <row r="70">
          <cell r="W70">
            <v>28616000</v>
          </cell>
          <cell r="X70">
            <v>227140.6000000001</v>
          </cell>
        </row>
        <row r="91">
          <cell r="S91">
            <v>19800381</v>
          </cell>
        </row>
        <row r="94">
          <cell r="S94">
            <v>-5259977</v>
          </cell>
        </row>
        <row r="99">
          <cell r="S99">
            <v>5228590</v>
          </cell>
        </row>
        <row r="101">
          <cell r="S101">
            <v>3014232</v>
          </cell>
        </row>
        <row r="102">
          <cell r="U102">
            <v>-3014232</v>
          </cell>
        </row>
        <row r="104">
          <cell r="S104">
            <v>-773819</v>
          </cell>
        </row>
        <row r="105">
          <cell r="V105">
            <v>773819</v>
          </cell>
        </row>
        <row r="107">
          <cell r="S107">
            <v>-3059588</v>
          </cell>
        </row>
        <row r="108">
          <cell r="W108">
            <v>-2559463.6</v>
          </cell>
        </row>
        <row r="110">
          <cell r="T110">
            <v>-21983979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hk"/>
      <sheetName val="mto"/>
      <sheetName val="wop"/>
      <sheetName val="$eqp"/>
      <sheetName val="$man"/>
      <sheetName val="$cons"/>
      <sheetName val="3.1"/>
      <sheetName val="4.1"/>
      <sheetName val="6.1"/>
      <sheetName val="struc"/>
      <sheetName val="od"/>
      <sheetName val="fab"/>
      <sheetName val="hdlg"/>
      <sheetName val="conn"/>
      <sheetName val="sbolt"/>
      <sheetName val="7.1"/>
      <sheetName val="gasket"/>
      <sheetName val="clamp"/>
      <sheetName val="7.2"/>
      <sheetName val="5.1"/>
      <sheetName val="S9"/>
      <sheetName val="8.1"/>
      <sheetName val="ler"/>
      <sheetName val="sum"/>
      <sheetName val="scan"/>
      <sheetName val="sc"/>
      <sheetName val="jcs"/>
      <sheetName val="01"/>
      <sheetName val="02"/>
      <sheetName val="03"/>
      <sheetName val="1stcover"/>
      <sheetName val="00"/>
    </sheetNames>
    <sheetDataSet>
      <sheetData sheetId="1">
        <row r="20">
          <cell r="A20">
            <v>1</v>
          </cell>
          <cell r="B20">
            <v>1</v>
          </cell>
          <cell r="C20" t="str">
            <v>Drawing No: CKP.S.4344</v>
          </cell>
        </row>
        <row r="21">
          <cell r="A21">
            <v>2</v>
          </cell>
          <cell r="D21" t="str">
            <v>SUPPORTS FOR CLAMP</v>
          </cell>
        </row>
        <row r="22">
          <cell r="A22">
            <v>3</v>
          </cell>
          <cell r="C22">
            <v>1</v>
          </cell>
          <cell r="D22" t="str">
            <v>W14 X 8" H-BEAM</v>
          </cell>
          <cell r="E22" t="str">
            <v>LG</v>
          </cell>
          <cell r="F22">
            <v>1</v>
          </cell>
        </row>
        <row r="23">
          <cell r="A23">
            <v>4</v>
          </cell>
          <cell r="C23">
            <v>2</v>
          </cell>
          <cell r="D23" t="str">
            <v>M16 BOLT AND NUT </v>
          </cell>
          <cell r="E23" t="str">
            <v>SET</v>
          </cell>
          <cell r="F23">
            <v>4</v>
          </cell>
        </row>
        <row r="24">
          <cell r="A24">
            <v>5</v>
          </cell>
          <cell r="B24">
            <v>2</v>
          </cell>
          <cell r="C24" t="str">
            <v>Drawing No: CKP.S.4334</v>
          </cell>
          <cell r="D24" t="str">
            <v>SUPPORTS FOR CLAMP</v>
          </cell>
        </row>
        <row r="25">
          <cell r="A25">
            <v>6</v>
          </cell>
          <cell r="C25">
            <v>1</v>
          </cell>
          <cell r="D25" t="str">
            <v>W12 X 12" H-BEAM</v>
          </cell>
          <cell r="E25" t="str">
            <v>LG</v>
          </cell>
          <cell r="F25">
            <v>1</v>
          </cell>
        </row>
        <row r="26">
          <cell r="A26">
            <v>7</v>
          </cell>
          <cell r="C26">
            <v>2</v>
          </cell>
          <cell r="D26" t="str">
            <v>M16 BOLT AND NUT </v>
          </cell>
          <cell r="E26" t="str">
            <v>SET</v>
          </cell>
          <cell r="F26">
            <v>4</v>
          </cell>
        </row>
        <row r="27">
          <cell r="A27">
            <v>8</v>
          </cell>
          <cell r="B27">
            <v>3</v>
          </cell>
          <cell r="C27" t="str">
            <v>Drawing No: CKP.S.4324</v>
          </cell>
          <cell r="D27" t="str">
            <v>SUPPORTS FOR CLAMP</v>
          </cell>
        </row>
        <row r="28">
          <cell r="A28">
            <v>9</v>
          </cell>
          <cell r="C28">
            <v>1</v>
          </cell>
          <cell r="D28" t="str">
            <v>W12 X 12" H-BEAM</v>
          </cell>
          <cell r="E28" t="str">
            <v>LG</v>
          </cell>
          <cell r="F28">
            <v>1</v>
          </cell>
        </row>
        <row r="29">
          <cell r="A29">
            <v>10</v>
          </cell>
          <cell r="C29">
            <v>2</v>
          </cell>
          <cell r="D29" t="str">
            <v>M16 BOLT AND NUT </v>
          </cell>
          <cell r="E29" t="str">
            <v>SET</v>
          </cell>
          <cell r="F29">
            <v>4</v>
          </cell>
        </row>
        <row r="30">
          <cell r="A30">
            <v>11</v>
          </cell>
        </row>
        <row r="31">
          <cell r="A31">
            <v>12</v>
          </cell>
          <cell r="C31">
            <v>1</v>
          </cell>
          <cell r="D31" t="str">
            <v>20" x 6" SADDLE BLANK</v>
          </cell>
          <cell r="E31" t="str">
            <v>EA</v>
          </cell>
          <cell r="F31">
            <v>12</v>
          </cell>
          <cell r="AC31" t="str">
            <v>SUPPLY BY</v>
          </cell>
        </row>
        <row r="32">
          <cell r="A32">
            <v>13</v>
          </cell>
          <cell r="C32">
            <v>2</v>
          </cell>
          <cell r="D32" t="str">
            <v>6" X 4" SADDLE BLANK</v>
          </cell>
          <cell r="E32" t="str">
            <v>EA</v>
          </cell>
          <cell r="F32">
            <v>6</v>
          </cell>
          <cell r="AC32" t="str">
            <v>AMERSTRAND</v>
          </cell>
        </row>
        <row r="33">
          <cell r="A33">
            <v>14</v>
          </cell>
          <cell r="C33">
            <v>3</v>
          </cell>
          <cell r="D33" t="str">
            <v>PIPE CLAMP FOR 20"</v>
          </cell>
          <cell r="E33" t="str">
            <v>EA</v>
          </cell>
          <cell r="F33">
            <v>3</v>
          </cell>
        </row>
        <row r="34">
          <cell r="A34">
            <v>15</v>
          </cell>
          <cell r="C34">
            <v>4</v>
          </cell>
          <cell r="D34" t="str">
            <v>PIPE CLAMP FOR 6"</v>
          </cell>
          <cell r="E34" t="str">
            <v>EA</v>
          </cell>
          <cell r="F34">
            <v>2</v>
          </cell>
        </row>
        <row r="35">
          <cell r="A35">
            <v>16</v>
          </cell>
          <cell r="C35">
            <v>5</v>
          </cell>
          <cell r="D35" t="str">
            <v>1/2" X 80mm BOLT AND NUTS</v>
          </cell>
          <cell r="E35" t="str">
            <v>SET</v>
          </cell>
          <cell r="F35">
            <v>6</v>
          </cell>
        </row>
        <row r="36">
          <cell r="A36">
            <v>17</v>
          </cell>
          <cell r="C36">
            <v>6</v>
          </cell>
          <cell r="D36" t="str">
            <v>1" X 100mm BOLT AND NUTS</v>
          </cell>
          <cell r="E36" t="str">
            <v>SET</v>
          </cell>
          <cell r="F36">
            <v>12</v>
          </cell>
        </row>
        <row r="37">
          <cell r="A37">
            <v>18</v>
          </cell>
          <cell r="C37">
            <v>7</v>
          </cell>
          <cell r="D37" t="str">
            <v>RP-34 EPOXY ADHESIVE KIT 6oZ</v>
          </cell>
          <cell r="E37" t="str">
            <v>EA</v>
          </cell>
          <cell r="F37">
            <v>70</v>
          </cell>
        </row>
        <row r="38">
          <cell r="A38">
            <v>19</v>
          </cell>
        </row>
        <row r="39">
          <cell r="A39">
            <v>20</v>
          </cell>
        </row>
        <row r="40">
          <cell r="A40">
            <v>21</v>
          </cell>
        </row>
        <row r="41">
          <cell r="A41">
            <v>22</v>
          </cell>
        </row>
        <row r="42">
          <cell r="A42">
            <v>23</v>
          </cell>
        </row>
        <row r="43">
          <cell r="A43">
            <v>24</v>
          </cell>
        </row>
        <row r="44">
          <cell r="A44">
            <v>25</v>
          </cell>
        </row>
        <row r="45">
          <cell r="A45">
            <v>26</v>
          </cell>
        </row>
        <row r="46">
          <cell r="A46">
            <v>27</v>
          </cell>
        </row>
        <row r="47">
          <cell r="A47">
            <v>28</v>
          </cell>
        </row>
        <row r="48">
          <cell r="A48">
            <v>29</v>
          </cell>
        </row>
        <row r="49">
          <cell r="A49">
            <v>30</v>
          </cell>
        </row>
        <row r="50">
          <cell r="A50">
            <v>31</v>
          </cell>
        </row>
        <row r="51">
          <cell r="A51">
            <v>32</v>
          </cell>
        </row>
        <row r="52">
          <cell r="A52">
            <v>33</v>
          </cell>
        </row>
        <row r="53">
          <cell r="A53">
            <v>34</v>
          </cell>
        </row>
        <row r="54">
          <cell r="A54">
            <v>35</v>
          </cell>
        </row>
        <row r="55">
          <cell r="A55">
            <v>36</v>
          </cell>
        </row>
        <row r="56">
          <cell r="A56">
            <v>37</v>
          </cell>
          <cell r="B56">
            <v>2</v>
          </cell>
        </row>
        <row r="57">
          <cell r="A57">
            <v>38</v>
          </cell>
        </row>
        <row r="58">
          <cell r="A58">
            <v>39</v>
          </cell>
        </row>
        <row r="59">
          <cell r="A59">
            <v>40</v>
          </cell>
        </row>
        <row r="60">
          <cell r="A60">
            <v>41</v>
          </cell>
        </row>
        <row r="61">
          <cell r="A61">
            <v>42</v>
          </cell>
        </row>
        <row r="62">
          <cell r="A62">
            <v>43</v>
          </cell>
        </row>
        <row r="63">
          <cell r="A63">
            <v>44</v>
          </cell>
        </row>
        <row r="64">
          <cell r="A64">
            <v>45</v>
          </cell>
        </row>
        <row r="65">
          <cell r="A65">
            <v>46</v>
          </cell>
        </row>
        <row r="66">
          <cell r="A66">
            <v>47</v>
          </cell>
        </row>
        <row r="67">
          <cell r="A67">
            <v>48</v>
          </cell>
        </row>
        <row r="68">
          <cell r="A68">
            <v>49</v>
          </cell>
        </row>
        <row r="69">
          <cell r="A69">
            <v>50</v>
          </cell>
        </row>
        <row r="70">
          <cell r="A70">
            <v>51</v>
          </cell>
        </row>
        <row r="71">
          <cell r="A71">
            <v>52</v>
          </cell>
        </row>
        <row r="72">
          <cell r="A72">
            <v>53</v>
          </cell>
        </row>
        <row r="73">
          <cell r="A73">
            <v>54</v>
          </cell>
        </row>
        <row r="74">
          <cell r="A74">
            <v>55</v>
          </cell>
        </row>
        <row r="75">
          <cell r="A75">
            <v>56</v>
          </cell>
        </row>
        <row r="76">
          <cell r="A76">
            <v>57</v>
          </cell>
        </row>
        <row r="77">
          <cell r="A77">
            <v>58</v>
          </cell>
        </row>
        <row r="78">
          <cell r="A78">
            <v>59</v>
          </cell>
        </row>
        <row r="79">
          <cell r="A79">
            <v>60</v>
          </cell>
        </row>
        <row r="80">
          <cell r="A80">
            <v>61</v>
          </cell>
        </row>
        <row r="81">
          <cell r="A81">
            <v>62</v>
          </cell>
        </row>
        <row r="82">
          <cell r="A82">
            <v>63</v>
          </cell>
        </row>
        <row r="83">
          <cell r="A83">
            <v>64</v>
          </cell>
        </row>
        <row r="84">
          <cell r="A84">
            <v>65</v>
          </cell>
        </row>
        <row r="85">
          <cell r="A85">
            <v>66</v>
          </cell>
        </row>
        <row r="86">
          <cell r="A86">
            <v>67</v>
          </cell>
        </row>
        <row r="87">
          <cell r="A87">
            <v>68</v>
          </cell>
        </row>
        <row r="88">
          <cell r="A88">
            <v>69</v>
          </cell>
        </row>
        <row r="89">
          <cell r="A89">
            <v>70</v>
          </cell>
        </row>
        <row r="90">
          <cell r="A90">
            <v>71</v>
          </cell>
          <cell r="B90">
            <v>3</v>
          </cell>
        </row>
        <row r="91">
          <cell r="A91">
            <v>72</v>
          </cell>
        </row>
        <row r="92">
          <cell r="A92">
            <v>73</v>
          </cell>
        </row>
        <row r="93">
          <cell r="A93">
            <v>74</v>
          </cell>
        </row>
        <row r="94">
          <cell r="A94">
            <v>75</v>
          </cell>
        </row>
        <row r="95">
          <cell r="A95">
            <v>76</v>
          </cell>
        </row>
        <row r="96">
          <cell r="A96">
            <v>77</v>
          </cell>
        </row>
        <row r="97">
          <cell r="A97">
            <v>78</v>
          </cell>
        </row>
        <row r="98">
          <cell r="A98">
            <v>79</v>
          </cell>
        </row>
        <row r="99">
          <cell r="A99">
            <v>80</v>
          </cell>
        </row>
        <row r="100">
          <cell r="A100">
            <v>81</v>
          </cell>
        </row>
        <row r="101">
          <cell r="A101">
            <v>82</v>
          </cell>
        </row>
        <row r="102">
          <cell r="A102">
            <v>83</v>
          </cell>
        </row>
        <row r="103">
          <cell r="A103">
            <v>84</v>
          </cell>
        </row>
        <row r="104">
          <cell r="A104">
            <v>85</v>
          </cell>
        </row>
        <row r="105">
          <cell r="A105">
            <v>86</v>
          </cell>
        </row>
        <row r="106">
          <cell r="A106">
            <v>87</v>
          </cell>
        </row>
        <row r="107">
          <cell r="A107">
            <v>88</v>
          </cell>
        </row>
        <row r="108">
          <cell r="A108">
            <v>89</v>
          </cell>
        </row>
        <row r="109">
          <cell r="A109">
            <v>90</v>
          </cell>
        </row>
        <row r="110">
          <cell r="A110">
            <v>91</v>
          </cell>
        </row>
        <row r="111">
          <cell r="A111">
            <v>92</v>
          </cell>
        </row>
        <row r="112">
          <cell r="A112">
            <v>93</v>
          </cell>
        </row>
        <row r="113">
          <cell r="A113">
            <v>94</v>
          </cell>
        </row>
        <row r="114">
          <cell r="A114">
            <v>95</v>
          </cell>
        </row>
        <row r="115">
          <cell r="A115">
            <v>96</v>
          </cell>
        </row>
        <row r="116">
          <cell r="A116">
            <v>97</v>
          </cell>
        </row>
        <row r="117">
          <cell r="A117">
            <v>98</v>
          </cell>
        </row>
        <row r="118">
          <cell r="A118">
            <v>99</v>
          </cell>
        </row>
        <row r="119">
          <cell r="A119">
            <v>100</v>
          </cell>
        </row>
        <row r="120">
          <cell r="A120">
            <v>101</v>
          </cell>
        </row>
        <row r="121">
          <cell r="A121">
            <v>102</v>
          </cell>
        </row>
        <row r="122">
          <cell r="A122">
            <v>103</v>
          </cell>
        </row>
        <row r="123">
          <cell r="A123">
            <v>104</v>
          </cell>
        </row>
        <row r="124">
          <cell r="A124">
            <v>105</v>
          </cell>
        </row>
        <row r="125">
          <cell r="A125">
            <v>106</v>
          </cell>
        </row>
        <row r="126">
          <cell r="A126">
            <v>107</v>
          </cell>
        </row>
        <row r="127">
          <cell r="A127">
            <v>108</v>
          </cell>
        </row>
        <row r="128">
          <cell r="A128">
            <v>109</v>
          </cell>
        </row>
        <row r="129">
          <cell r="A129">
            <v>110</v>
          </cell>
        </row>
        <row r="130">
          <cell r="A130">
            <v>111</v>
          </cell>
        </row>
        <row r="131">
          <cell r="A131">
            <v>112</v>
          </cell>
        </row>
        <row r="132">
          <cell r="A132">
            <v>113</v>
          </cell>
        </row>
        <row r="133">
          <cell r="A133">
            <v>114</v>
          </cell>
        </row>
        <row r="134">
          <cell r="A134">
            <v>115</v>
          </cell>
        </row>
        <row r="135">
          <cell r="A135">
            <v>116</v>
          </cell>
        </row>
        <row r="136">
          <cell r="A136">
            <v>117</v>
          </cell>
        </row>
        <row r="137">
          <cell r="A137">
            <v>118</v>
          </cell>
        </row>
        <row r="138">
          <cell r="A138">
            <v>119</v>
          </cell>
        </row>
        <row r="139">
          <cell r="A139">
            <v>120</v>
          </cell>
        </row>
        <row r="140">
          <cell r="A140">
            <v>121</v>
          </cell>
        </row>
        <row r="141">
          <cell r="A141">
            <v>122</v>
          </cell>
        </row>
        <row r="142">
          <cell r="A142">
            <v>123</v>
          </cell>
        </row>
        <row r="143">
          <cell r="A143">
            <v>124</v>
          </cell>
        </row>
        <row r="144">
          <cell r="A144">
            <v>125</v>
          </cell>
        </row>
        <row r="145">
          <cell r="A145">
            <v>126</v>
          </cell>
        </row>
        <row r="146">
          <cell r="A146">
            <v>127</v>
          </cell>
        </row>
        <row r="147">
          <cell r="A147">
            <v>128</v>
          </cell>
        </row>
        <row r="148">
          <cell r="A148">
            <v>129</v>
          </cell>
        </row>
        <row r="149">
          <cell r="A149">
            <v>130</v>
          </cell>
        </row>
        <row r="150">
          <cell r="A150">
            <v>131</v>
          </cell>
        </row>
        <row r="151">
          <cell r="A151">
            <v>132</v>
          </cell>
        </row>
        <row r="152">
          <cell r="A152">
            <v>133</v>
          </cell>
        </row>
        <row r="153">
          <cell r="A153">
            <v>134</v>
          </cell>
        </row>
        <row r="154">
          <cell r="A154">
            <v>135</v>
          </cell>
        </row>
        <row r="155">
          <cell r="A155">
            <v>136</v>
          </cell>
        </row>
        <row r="156">
          <cell r="A156">
            <v>137</v>
          </cell>
        </row>
        <row r="157">
          <cell r="A157">
            <v>138</v>
          </cell>
        </row>
        <row r="158">
          <cell r="A158">
            <v>139</v>
          </cell>
        </row>
        <row r="159">
          <cell r="A159">
            <v>140</v>
          </cell>
        </row>
        <row r="160">
          <cell r="A160">
            <v>141</v>
          </cell>
        </row>
        <row r="161">
          <cell r="A161">
            <v>142</v>
          </cell>
        </row>
        <row r="162">
          <cell r="A162">
            <v>143</v>
          </cell>
        </row>
        <row r="163">
          <cell r="A163">
            <v>144</v>
          </cell>
        </row>
        <row r="164">
          <cell r="A164">
            <v>145</v>
          </cell>
        </row>
        <row r="165">
          <cell r="A165">
            <v>146</v>
          </cell>
        </row>
        <row r="166">
          <cell r="A166">
            <v>147</v>
          </cell>
        </row>
        <row r="167">
          <cell r="A167">
            <v>148</v>
          </cell>
        </row>
        <row r="168">
          <cell r="A168">
            <v>149</v>
          </cell>
        </row>
        <row r="169">
          <cell r="A169">
            <v>150</v>
          </cell>
        </row>
        <row r="170">
          <cell r="A170">
            <v>151</v>
          </cell>
        </row>
        <row r="171">
          <cell r="A171">
            <v>152</v>
          </cell>
        </row>
        <row r="172">
          <cell r="A172">
            <v>153</v>
          </cell>
        </row>
        <row r="173">
          <cell r="A173">
            <v>154</v>
          </cell>
        </row>
        <row r="174">
          <cell r="A174">
            <v>155</v>
          </cell>
        </row>
        <row r="175">
          <cell r="A175">
            <v>156</v>
          </cell>
        </row>
        <row r="176">
          <cell r="A176">
            <v>157</v>
          </cell>
        </row>
        <row r="177">
          <cell r="A177">
            <v>158</v>
          </cell>
        </row>
        <row r="178">
          <cell r="A178">
            <v>159</v>
          </cell>
        </row>
        <row r="179">
          <cell r="A179">
            <v>160</v>
          </cell>
        </row>
        <row r="180">
          <cell r="A180">
            <v>161</v>
          </cell>
        </row>
        <row r="181">
          <cell r="A181">
            <v>162</v>
          </cell>
        </row>
        <row r="182">
          <cell r="A182">
            <v>163</v>
          </cell>
        </row>
        <row r="183">
          <cell r="A183">
            <v>164</v>
          </cell>
        </row>
        <row r="184">
          <cell r="A184">
            <v>165</v>
          </cell>
        </row>
        <row r="185">
          <cell r="A185">
            <v>166</v>
          </cell>
        </row>
        <row r="186">
          <cell r="A186">
            <v>167</v>
          </cell>
        </row>
        <row r="187">
          <cell r="A187">
            <v>168</v>
          </cell>
        </row>
        <row r="188">
          <cell r="A188">
            <v>169</v>
          </cell>
        </row>
        <row r="189">
          <cell r="A189">
            <v>170</v>
          </cell>
        </row>
        <row r="190">
          <cell r="A190">
            <v>171</v>
          </cell>
        </row>
        <row r="191">
          <cell r="A191">
            <v>172</v>
          </cell>
        </row>
        <row r="192">
          <cell r="A192">
            <v>173</v>
          </cell>
        </row>
        <row r="193">
          <cell r="A193">
            <v>174</v>
          </cell>
        </row>
        <row r="194">
          <cell r="A194">
            <v>175</v>
          </cell>
        </row>
        <row r="195">
          <cell r="A195">
            <v>176</v>
          </cell>
        </row>
        <row r="196">
          <cell r="A196">
            <v>177</v>
          </cell>
        </row>
        <row r="197">
          <cell r="A197">
            <v>178</v>
          </cell>
        </row>
        <row r="198">
          <cell r="A198">
            <v>179</v>
          </cell>
        </row>
        <row r="199">
          <cell r="A199">
            <v>180</v>
          </cell>
        </row>
        <row r="200">
          <cell r="A200">
            <v>181</v>
          </cell>
        </row>
        <row r="201">
          <cell r="A201">
            <v>182</v>
          </cell>
        </row>
        <row r="202">
          <cell r="A202">
            <v>183</v>
          </cell>
        </row>
        <row r="203">
          <cell r="A203">
            <v>184</v>
          </cell>
        </row>
        <row r="204">
          <cell r="A204">
            <v>185</v>
          </cell>
        </row>
        <row r="205">
          <cell r="A205">
            <v>186</v>
          </cell>
        </row>
        <row r="206">
          <cell r="A206">
            <v>187</v>
          </cell>
        </row>
        <row r="207">
          <cell r="A207">
            <v>188</v>
          </cell>
        </row>
        <row r="208">
          <cell r="A208">
            <v>189</v>
          </cell>
        </row>
        <row r="209">
          <cell r="A209">
            <v>190</v>
          </cell>
        </row>
        <row r="210">
          <cell r="A210">
            <v>191</v>
          </cell>
        </row>
        <row r="211">
          <cell r="A211">
            <v>192</v>
          </cell>
        </row>
        <row r="212">
          <cell r="A212">
            <v>193</v>
          </cell>
        </row>
        <row r="213">
          <cell r="A213">
            <v>194</v>
          </cell>
        </row>
        <row r="214">
          <cell r="A214">
            <v>195</v>
          </cell>
        </row>
        <row r="215">
          <cell r="A215">
            <v>196</v>
          </cell>
        </row>
        <row r="216">
          <cell r="A216">
            <v>197</v>
          </cell>
        </row>
        <row r="217">
          <cell r="A217">
            <v>198</v>
          </cell>
        </row>
        <row r="218">
          <cell r="A218">
            <v>199</v>
          </cell>
        </row>
        <row r="219">
          <cell r="A219">
            <v>200</v>
          </cell>
        </row>
        <row r="220">
          <cell r="A220">
            <v>201</v>
          </cell>
        </row>
        <row r="221">
          <cell r="A221">
            <v>202</v>
          </cell>
        </row>
        <row r="222">
          <cell r="A222">
            <v>203</v>
          </cell>
        </row>
        <row r="223">
          <cell r="A223">
            <v>204</v>
          </cell>
        </row>
        <row r="224">
          <cell r="A224">
            <v>205</v>
          </cell>
        </row>
        <row r="225">
          <cell r="A225">
            <v>206</v>
          </cell>
        </row>
        <row r="226">
          <cell r="A226">
            <v>207</v>
          </cell>
        </row>
        <row r="227">
          <cell r="A227">
            <v>208</v>
          </cell>
        </row>
        <row r="228">
          <cell r="A228">
            <v>209</v>
          </cell>
        </row>
        <row r="229">
          <cell r="A229">
            <v>210</v>
          </cell>
        </row>
        <row r="230">
          <cell r="A230">
            <v>211</v>
          </cell>
        </row>
        <row r="231">
          <cell r="A231">
            <v>212</v>
          </cell>
        </row>
        <row r="232">
          <cell r="A232">
            <v>213</v>
          </cell>
        </row>
        <row r="233">
          <cell r="A233">
            <v>214</v>
          </cell>
        </row>
        <row r="234">
          <cell r="A234">
            <v>215</v>
          </cell>
        </row>
        <row r="235">
          <cell r="A235">
            <v>216</v>
          </cell>
        </row>
        <row r="236">
          <cell r="A236">
            <v>217</v>
          </cell>
        </row>
        <row r="237">
          <cell r="A237">
            <v>218</v>
          </cell>
        </row>
        <row r="238">
          <cell r="A238">
            <v>219</v>
          </cell>
        </row>
        <row r="239">
          <cell r="A239">
            <v>220</v>
          </cell>
        </row>
        <row r="240">
          <cell r="A240">
            <v>221</v>
          </cell>
        </row>
        <row r="241">
          <cell r="A241">
            <v>222</v>
          </cell>
        </row>
        <row r="242">
          <cell r="A242">
            <v>223</v>
          </cell>
        </row>
        <row r="243">
          <cell r="A243">
            <v>224</v>
          </cell>
        </row>
        <row r="244">
          <cell r="A244">
            <v>225</v>
          </cell>
        </row>
        <row r="245">
          <cell r="A245">
            <v>226</v>
          </cell>
        </row>
        <row r="246">
          <cell r="A246">
            <v>227</v>
          </cell>
        </row>
        <row r="247">
          <cell r="A247">
            <v>228</v>
          </cell>
        </row>
        <row r="248">
          <cell r="A248">
            <v>229</v>
          </cell>
        </row>
        <row r="249">
          <cell r="A249">
            <v>230</v>
          </cell>
        </row>
        <row r="250">
          <cell r="A250">
            <v>231</v>
          </cell>
        </row>
        <row r="251">
          <cell r="A251">
            <v>232</v>
          </cell>
        </row>
        <row r="252">
          <cell r="A252">
            <v>233</v>
          </cell>
        </row>
        <row r="253">
          <cell r="A253">
            <v>234</v>
          </cell>
        </row>
        <row r="254">
          <cell r="A254">
            <v>235</v>
          </cell>
        </row>
        <row r="255">
          <cell r="A255">
            <v>236</v>
          </cell>
        </row>
        <row r="256">
          <cell r="A256">
            <v>237</v>
          </cell>
        </row>
        <row r="257">
          <cell r="A257">
            <v>238</v>
          </cell>
        </row>
        <row r="258">
          <cell r="A258">
            <v>239</v>
          </cell>
        </row>
        <row r="259">
          <cell r="A259">
            <v>240</v>
          </cell>
        </row>
        <row r="260">
          <cell r="A260">
            <v>241</v>
          </cell>
        </row>
        <row r="261">
          <cell r="A261">
            <v>242</v>
          </cell>
        </row>
        <row r="262">
          <cell r="A262">
            <v>243</v>
          </cell>
        </row>
        <row r="263">
          <cell r="A263">
            <v>244</v>
          </cell>
        </row>
        <row r="264">
          <cell r="A264">
            <v>245</v>
          </cell>
        </row>
        <row r="265">
          <cell r="A265">
            <v>246</v>
          </cell>
        </row>
        <row r="266">
          <cell r="A266">
            <v>247</v>
          </cell>
        </row>
        <row r="267">
          <cell r="A267">
            <v>248</v>
          </cell>
        </row>
        <row r="268">
          <cell r="A268">
            <v>249</v>
          </cell>
        </row>
        <row r="269">
          <cell r="A269">
            <v>250</v>
          </cell>
        </row>
        <row r="270">
          <cell r="A270">
            <v>251</v>
          </cell>
        </row>
        <row r="271">
          <cell r="A271">
            <v>252</v>
          </cell>
        </row>
        <row r="272">
          <cell r="A272">
            <v>253</v>
          </cell>
        </row>
        <row r="273">
          <cell r="A273">
            <v>254</v>
          </cell>
        </row>
        <row r="274">
          <cell r="A274">
            <v>255</v>
          </cell>
        </row>
        <row r="275">
          <cell r="A275">
            <v>256</v>
          </cell>
        </row>
        <row r="276">
          <cell r="A276">
            <v>257</v>
          </cell>
        </row>
        <row r="277">
          <cell r="A277">
            <v>258</v>
          </cell>
        </row>
        <row r="278">
          <cell r="A278">
            <v>259</v>
          </cell>
        </row>
        <row r="279">
          <cell r="A279">
            <v>260</v>
          </cell>
        </row>
        <row r="280">
          <cell r="A280">
            <v>261</v>
          </cell>
        </row>
        <row r="281">
          <cell r="A281">
            <v>262</v>
          </cell>
        </row>
        <row r="282">
          <cell r="A282">
            <v>263</v>
          </cell>
        </row>
        <row r="283">
          <cell r="A283">
            <v>264</v>
          </cell>
        </row>
        <row r="284">
          <cell r="A284">
            <v>265</v>
          </cell>
        </row>
        <row r="285">
          <cell r="A285">
            <v>266</v>
          </cell>
        </row>
        <row r="286">
          <cell r="A286">
            <v>267</v>
          </cell>
        </row>
        <row r="287">
          <cell r="A287">
            <v>268</v>
          </cell>
        </row>
        <row r="288">
          <cell r="A288">
            <v>269</v>
          </cell>
        </row>
        <row r="289">
          <cell r="A289">
            <v>270</v>
          </cell>
        </row>
        <row r="290">
          <cell r="A290">
            <v>271</v>
          </cell>
        </row>
        <row r="291">
          <cell r="A291">
            <v>272</v>
          </cell>
        </row>
        <row r="292">
          <cell r="A292">
            <v>273</v>
          </cell>
        </row>
        <row r="293">
          <cell r="A293">
            <v>274</v>
          </cell>
        </row>
        <row r="294">
          <cell r="A294">
            <v>275</v>
          </cell>
        </row>
        <row r="295">
          <cell r="A295">
            <v>276</v>
          </cell>
        </row>
        <row r="296">
          <cell r="A296">
            <v>277</v>
          </cell>
        </row>
        <row r="297">
          <cell r="A297">
            <v>278</v>
          </cell>
        </row>
        <row r="298">
          <cell r="A298">
            <v>279</v>
          </cell>
        </row>
        <row r="299">
          <cell r="A299">
            <v>280</v>
          </cell>
        </row>
        <row r="300">
          <cell r="A300">
            <v>281</v>
          </cell>
        </row>
        <row r="301">
          <cell r="A301">
            <v>282</v>
          </cell>
        </row>
        <row r="302">
          <cell r="A302">
            <v>283</v>
          </cell>
        </row>
        <row r="303">
          <cell r="A303">
            <v>284</v>
          </cell>
        </row>
        <row r="304">
          <cell r="A304">
            <v>285</v>
          </cell>
        </row>
        <row r="305">
          <cell r="A305">
            <v>286</v>
          </cell>
        </row>
        <row r="306">
          <cell r="A306">
            <v>287</v>
          </cell>
        </row>
        <row r="307">
          <cell r="A307">
            <v>288</v>
          </cell>
        </row>
        <row r="308">
          <cell r="A308">
            <v>289</v>
          </cell>
        </row>
        <row r="309">
          <cell r="A309">
            <v>290</v>
          </cell>
        </row>
        <row r="310">
          <cell r="A310">
            <v>291</v>
          </cell>
        </row>
        <row r="311">
          <cell r="A311">
            <v>292</v>
          </cell>
        </row>
        <row r="312">
          <cell r="A312">
            <v>293</v>
          </cell>
        </row>
        <row r="313">
          <cell r="A313">
            <v>294</v>
          </cell>
        </row>
        <row r="314">
          <cell r="A314">
            <v>295</v>
          </cell>
        </row>
        <row r="315">
          <cell r="A315">
            <v>296</v>
          </cell>
        </row>
        <row r="316">
          <cell r="A316">
            <v>297</v>
          </cell>
        </row>
        <row r="317">
          <cell r="A317">
            <v>298</v>
          </cell>
        </row>
        <row r="318">
          <cell r="A318">
            <v>299</v>
          </cell>
        </row>
        <row r="319">
          <cell r="A319">
            <v>300</v>
          </cell>
        </row>
        <row r="320">
          <cell r="A320">
            <v>301</v>
          </cell>
        </row>
        <row r="321">
          <cell r="A321">
            <v>302</v>
          </cell>
        </row>
        <row r="322">
          <cell r="A322">
            <v>303</v>
          </cell>
        </row>
        <row r="323">
          <cell r="A323">
            <v>304</v>
          </cell>
        </row>
        <row r="324">
          <cell r="A324">
            <v>305</v>
          </cell>
        </row>
        <row r="325">
          <cell r="A325">
            <v>306</v>
          </cell>
        </row>
        <row r="326">
          <cell r="A326">
            <v>307</v>
          </cell>
        </row>
        <row r="327">
          <cell r="A327">
            <v>308</v>
          </cell>
        </row>
        <row r="328">
          <cell r="A328">
            <v>309</v>
          </cell>
        </row>
        <row r="329">
          <cell r="A329">
            <v>310</v>
          </cell>
        </row>
        <row r="330">
          <cell r="A330">
            <v>311</v>
          </cell>
        </row>
        <row r="331">
          <cell r="A331">
            <v>312</v>
          </cell>
        </row>
        <row r="332">
          <cell r="A332">
            <v>313</v>
          </cell>
        </row>
        <row r="333">
          <cell r="A333">
            <v>314</v>
          </cell>
        </row>
        <row r="334">
          <cell r="A334">
            <v>315</v>
          </cell>
        </row>
        <row r="335">
          <cell r="A335">
            <v>316</v>
          </cell>
        </row>
        <row r="336">
          <cell r="A336">
            <v>317</v>
          </cell>
        </row>
        <row r="337">
          <cell r="A337">
            <v>318</v>
          </cell>
        </row>
        <row r="338">
          <cell r="A338">
            <v>319</v>
          </cell>
        </row>
        <row r="339">
          <cell r="A339">
            <v>320</v>
          </cell>
        </row>
        <row r="340">
          <cell r="A340">
            <v>321</v>
          </cell>
        </row>
        <row r="341">
          <cell r="A341">
            <v>322</v>
          </cell>
        </row>
        <row r="342">
          <cell r="A342">
            <v>323</v>
          </cell>
        </row>
        <row r="343">
          <cell r="A343">
            <v>324</v>
          </cell>
        </row>
        <row r="344">
          <cell r="A344">
            <v>325</v>
          </cell>
        </row>
        <row r="345">
          <cell r="A345">
            <v>326</v>
          </cell>
        </row>
        <row r="346">
          <cell r="A346">
            <v>327</v>
          </cell>
        </row>
        <row r="347">
          <cell r="A347">
            <v>328</v>
          </cell>
        </row>
        <row r="348">
          <cell r="A348">
            <v>329</v>
          </cell>
        </row>
        <row r="349">
          <cell r="A349">
            <v>330</v>
          </cell>
        </row>
        <row r="350">
          <cell r="A350">
            <v>331</v>
          </cell>
        </row>
        <row r="351">
          <cell r="A351">
            <v>332</v>
          </cell>
        </row>
        <row r="352">
          <cell r="A352">
            <v>333</v>
          </cell>
        </row>
        <row r="353">
          <cell r="A353">
            <v>334</v>
          </cell>
        </row>
        <row r="354">
          <cell r="A354">
            <v>335</v>
          </cell>
        </row>
        <row r="355">
          <cell r="A355">
            <v>336</v>
          </cell>
        </row>
        <row r="356">
          <cell r="A356">
            <v>337</v>
          </cell>
        </row>
        <row r="357">
          <cell r="A357">
            <v>338</v>
          </cell>
        </row>
        <row r="358">
          <cell r="A358">
            <v>339</v>
          </cell>
        </row>
        <row r="359">
          <cell r="A359">
            <v>340</v>
          </cell>
        </row>
        <row r="360">
          <cell r="A360">
            <v>341</v>
          </cell>
        </row>
        <row r="361">
          <cell r="A361">
            <v>342</v>
          </cell>
        </row>
        <row r="362">
          <cell r="A362">
            <v>343</v>
          </cell>
        </row>
        <row r="363">
          <cell r="A363">
            <v>344</v>
          </cell>
        </row>
        <row r="364">
          <cell r="A364">
            <v>345</v>
          </cell>
        </row>
        <row r="365">
          <cell r="A365">
            <v>346</v>
          </cell>
        </row>
        <row r="366">
          <cell r="A366">
            <v>347</v>
          </cell>
        </row>
        <row r="367">
          <cell r="A367">
            <v>348</v>
          </cell>
        </row>
        <row r="368">
          <cell r="A368">
            <v>349</v>
          </cell>
        </row>
        <row r="369">
          <cell r="A369">
            <v>350</v>
          </cell>
        </row>
        <row r="370">
          <cell r="A370">
            <v>351</v>
          </cell>
        </row>
        <row r="371">
          <cell r="A371">
            <v>352</v>
          </cell>
        </row>
        <row r="372">
          <cell r="A372">
            <v>353</v>
          </cell>
        </row>
        <row r="373">
          <cell r="A373">
            <v>354</v>
          </cell>
        </row>
        <row r="374">
          <cell r="A374">
            <v>355</v>
          </cell>
        </row>
        <row r="375">
          <cell r="A375">
            <v>356</v>
          </cell>
        </row>
        <row r="376">
          <cell r="A376">
            <v>357</v>
          </cell>
        </row>
        <row r="377">
          <cell r="A377">
            <v>358</v>
          </cell>
        </row>
        <row r="378">
          <cell r="A378">
            <v>359</v>
          </cell>
        </row>
        <row r="379">
          <cell r="A379">
            <v>360</v>
          </cell>
        </row>
        <row r="380">
          <cell r="A380">
            <v>361</v>
          </cell>
        </row>
        <row r="381">
          <cell r="A381">
            <v>362</v>
          </cell>
        </row>
        <row r="382">
          <cell r="A382">
            <v>363</v>
          </cell>
        </row>
        <row r="383">
          <cell r="A383">
            <v>364</v>
          </cell>
        </row>
        <row r="384">
          <cell r="A384">
            <v>365</v>
          </cell>
        </row>
        <row r="385">
          <cell r="A385">
            <v>366</v>
          </cell>
        </row>
        <row r="386">
          <cell r="A386">
            <v>367</v>
          </cell>
        </row>
        <row r="387">
          <cell r="A387">
            <v>368</v>
          </cell>
        </row>
        <row r="388">
          <cell r="A388">
            <v>369</v>
          </cell>
        </row>
        <row r="389">
          <cell r="A389">
            <v>370</v>
          </cell>
        </row>
        <row r="390">
          <cell r="A390">
            <v>371</v>
          </cell>
        </row>
        <row r="391">
          <cell r="A391">
            <v>372</v>
          </cell>
        </row>
        <row r="392">
          <cell r="A392">
            <v>373</v>
          </cell>
        </row>
        <row r="393">
          <cell r="A393">
            <v>374</v>
          </cell>
        </row>
        <row r="394">
          <cell r="A394">
            <v>375</v>
          </cell>
        </row>
        <row r="395">
          <cell r="A395">
            <v>376</v>
          </cell>
        </row>
        <row r="396">
          <cell r="A396">
            <v>377</v>
          </cell>
        </row>
        <row r="397">
          <cell r="A397">
            <v>378</v>
          </cell>
        </row>
        <row r="398">
          <cell r="A398">
            <v>379</v>
          </cell>
        </row>
        <row r="399">
          <cell r="A399">
            <v>380</v>
          </cell>
        </row>
        <row r="400">
          <cell r="A400">
            <v>381</v>
          </cell>
        </row>
        <row r="401">
          <cell r="A401">
            <v>382</v>
          </cell>
        </row>
        <row r="402">
          <cell r="A402">
            <v>383</v>
          </cell>
        </row>
        <row r="403">
          <cell r="A403">
            <v>384</v>
          </cell>
        </row>
        <row r="404">
          <cell r="A404">
            <v>385</v>
          </cell>
        </row>
        <row r="405">
          <cell r="A405">
            <v>386</v>
          </cell>
        </row>
        <row r="406">
          <cell r="A406">
            <v>387</v>
          </cell>
        </row>
        <row r="407">
          <cell r="A407">
            <v>388</v>
          </cell>
        </row>
        <row r="408">
          <cell r="A408">
            <v>389</v>
          </cell>
        </row>
        <row r="409">
          <cell r="A409">
            <v>390</v>
          </cell>
        </row>
        <row r="410">
          <cell r="A410">
            <v>391</v>
          </cell>
        </row>
        <row r="411">
          <cell r="A411">
            <v>392</v>
          </cell>
        </row>
        <row r="412">
          <cell r="A412">
            <v>393</v>
          </cell>
        </row>
        <row r="413">
          <cell r="A413">
            <v>394</v>
          </cell>
        </row>
        <row r="414">
          <cell r="A414">
            <v>395</v>
          </cell>
        </row>
        <row r="415">
          <cell r="A415">
            <v>396</v>
          </cell>
        </row>
        <row r="416">
          <cell r="A416">
            <v>397</v>
          </cell>
        </row>
        <row r="417">
          <cell r="A417">
            <v>398</v>
          </cell>
        </row>
        <row r="418">
          <cell r="A418">
            <v>399</v>
          </cell>
        </row>
        <row r="419">
          <cell r="A419">
            <v>400</v>
          </cell>
        </row>
        <row r="420">
          <cell r="A420">
            <v>401</v>
          </cell>
        </row>
        <row r="421">
          <cell r="A421">
            <v>402</v>
          </cell>
        </row>
        <row r="422">
          <cell r="A422">
            <v>403</v>
          </cell>
        </row>
        <row r="423">
          <cell r="A423">
            <v>404</v>
          </cell>
        </row>
        <row r="424">
          <cell r="A424">
            <v>405</v>
          </cell>
        </row>
        <row r="425">
          <cell r="A425">
            <v>406</v>
          </cell>
        </row>
        <row r="426">
          <cell r="A426">
            <v>407</v>
          </cell>
        </row>
        <row r="427">
          <cell r="A427">
            <v>408</v>
          </cell>
        </row>
        <row r="428">
          <cell r="A428">
            <v>409</v>
          </cell>
        </row>
        <row r="429">
          <cell r="A429">
            <v>410</v>
          </cell>
        </row>
        <row r="430">
          <cell r="A430">
            <v>411</v>
          </cell>
        </row>
        <row r="431">
          <cell r="A431">
            <v>412</v>
          </cell>
        </row>
        <row r="432">
          <cell r="A432">
            <v>413</v>
          </cell>
        </row>
        <row r="433">
          <cell r="A433">
            <v>414</v>
          </cell>
        </row>
        <row r="434">
          <cell r="A434">
            <v>415</v>
          </cell>
        </row>
        <row r="435">
          <cell r="A435">
            <v>416</v>
          </cell>
        </row>
        <row r="436">
          <cell r="A436">
            <v>417</v>
          </cell>
        </row>
        <row r="437">
          <cell r="A437">
            <v>418</v>
          </cell>
        </row>
        <row r="438">
          <cell r="A438">
            <v>419</v>
          </cell>
        </row>
        <row r="439">
          <cell r="A439">
            <v>420</v>
          </cell>
        </row>
        <row r="440">
          <cell r="A440">
            <v>421</v>
          </cell>
        </row>
        <row r="441">
          <cell r="A441">
            <v>422</v>
          </cell>
        </row>
        <row r="442">
          <cell r="A442">
            <v>423</v>
          </cell>
        </row>
        <row r="443">
          <cell r="A443">
            <v>424</v>
          </cell>
        </row>
        <row r="444">
          <cell r="A444">
            <v>425</v>
          </cell>
        </row>
        <row r="445">
          <cell r="A445">
            <v>426</v>
          </cell>
        </row>
        <row r="446">
          <cell r="A446">
            <v>427</v>
          </cell>
        </row>
        <row r="447">
          <cell r="A447">
            <v>428</v>
          </cell>
        </row>
        <row r="448">
          <cell r="A448">
            <v>429</v>
          </cell>
        </row>
        <row r="449">
          <cell r="A449">
            <v>430</v>
          </cell>
        </row>
        <row r="450">
          <cell r="A450">
            <v>431</v>
          </cell>
        </row>
        <row r="451">
          <cell r="A451">
            <v>432</v>
          </cell>
        </row>
        <row r="452">
          <cell r="A452">
            <v>433</v>
          </cell>
        </row>
        <row r="453">
          <cell r="A453">
            <v>434</v>
          </cell>
        </row>
        <row r="454">
          <cell r="A454">
            <v>435</v>
          </cell>
        </row>
        <row r="455">
          <cell r="A455">
            <v>436</v>
          </cell>
        </row>
        <row r="456">
          <cell r="A456">
            <v>437</v>
          </cell>
        </row>
        <row r="457">
          <cell r="A457">
            <v>438</v>
          </cell>
        </row>
        <row r="458">
          <cell r="A458">
            <v>439</v>
          </cell>
        </row>
        <row r="459">
          <cell r="A459">
            <v>440</v>
          </cell>
        </row>
        <row r="460">
          <cell r="A460">
            <v>441</v>
          </cell>
        </row>
        <row r="461">
          <cell r="A461">
            <v>442</v>
          </cell>
        </row>
        <row r="462">
          <cell r="A462">
            <v>443</v>
          </cell>
        </row>
        <row r="463">
          <cell r="A463">
            <v>444</v>
          </cell>
        </row>
        <row r="464">
          <cell r="A464">
            <v>445</v>
          </cell>
        </row>
        <row r="465">
          <cell r="A465">
            <v>446</v>
          </cell>
        </row>
        <row r="466">
          <cell r="A466">
            <v>447</v>
          </cell>
        </row>
        <row r="467">
          <cell r="A467">
            <v>448</v>
          </cell>
        </row>
        <row r="468">
          <cell r="A468">
            <v>449</v>
          </cell>
        </row>
        <row r="469">
          <cell r="A469">
            <v>450</v>
          </cell>
        </row>
        <row r="470">
          <cell r="A470">
            <v>451</v>
          </cell>
        </row>
        <row r="471">
          <cell r="A471">
            <v>452</v>
          </cell>
        </row>
        <row r="472">
          <cell r="A472">
            <v>453</v>
          </cell>
        </row>
        <row r="473">
          <cell r="A473">
            <v>454</v>
          </cell>
        </row>
        <row r="474">
          <cell r="A474">
            <v>455</v>
          </cell>
        </row>
        <row r="475">
          <cell r="A475">
            <v>456</v>
          </cell>
        </row>
        <row r="476">
          <cell r="A476">
            <v>457</v>
          </cell>
        </row>
        <row r="477">
          <cell r="A477">
            <v>458</v>
          </cell>
        </row>
        <row r="478">
          <cell r="A478">
            <v>459</v>
          </cell>
        </row>
        <row r="479">
          <cell r="A479">
            <v>460</v>
          </cell>
        </row>
        <row r="480">
          <cell r="A480">
            <v>461</v>
          </cell>
        </row>
        <row r="481">
          <cell r="A481">
            <v>462</v>
          </cell>
        </row>
        <row r="482">
          <cell r="A482">
            <v>463</v>
          </cell>
        </row>
        <row r="483">
          <cell r="A483">
            <v>464</v>
          </cell>
        </row>
        <row r="484">
          <cell r="A484">
            <v>465</v>
          </cell>
        </row>
        <row r="485">
          <cell r="A485">
            <v>466</v>
          </cell>
        </row>
        <row r="486">
          <cell r="A486">
            <v>467</v>
          </cell>
        </row>
        <row r="487">
          <cell r="A487">
            <v>468</v>
          </cell>
        </row>
        <row r="488">
          <cell r="A488">
            <v>469</v>
          </cell>
        </row>
        <row r="489">
          <cell r="A489">
            <v>470</v>
          </cell>
        </row>
        <row r="490">
          <cell r="A490">
            <v>471</v>
          </cell>
        </row>
        <row r="491">
          <cell r="A491">
            <v>472</v>
          </cell>
        </row>
        <row r="492">
          <cell r="A492">
            <v>473</v>
          </cell>
        </row>
        <row r="493">
          <cell r="A493">
            <v>474</v>
          </cell>
        </row>
        <row r="494">
          <cell r="A494">
            <v>475</v>
          </cell>
        </row>
        <row r="495">
          <cell r="A495">
            <v>476</v>
          </cell>
        </row>
        <row r="496">
          <cell r="A496">
            <v>477</v>
          </cell>
        </row>
        <row r="497">
          <cell r="A497">
            <v>478</v>
          </cell>
        </row>
        <row r="498">
          <cell r="A498">
            <v>479</v>
          </cell>
        </row>
        <row r="499">
          <cell r="A499">
            <v>480</v>
          </cell>
        </row>
        <row r="500">
          <cell r="A500">
            <v>481</v>
          </cell>
        </row>
        <row r="501">
          <cell r="A501">
            <v>482</v>
          </cell>
        </row>
        <row r="502">
          <cell r="A502">
            <v>483</v>
          </cell>
        </row>
        <row r="503">
          <cell r="A503">
            <v>484</v>
          </cell>
        </row>
        <row r="504">
          <cell r="A504">
            <v>485</v>
          </cell>
        </row>
        <row r="505">
          <cell r="A505">
            <v>486</v>
          </cell>
        </row>
        <row r="506">
          <cell r="A506">
            <v>487</v>
          </cell>
        </row>
        <row r="507">
          <cell r="A507">
            <v>488</v>
          </cell>
        </row>
        <row r="508">
          <cell r="A508">
            <v>489</v>
          </cell>
        </row>
        <row r="509">
          <cell r="A509">
            <v>490</v>
          </cell>
        </row>
        <row r="510">
          <cell r="A510">
            <v>491</v>
          </cell>
        </row>
        <row r="511">
          <cell r="A511">
            <v>492</v>
          </cell>
        </row>
        <row r="512">
          <cell r="A512">
            <v>493</v>
          </cell>
        </row>
        <row r="513">
          <cell r="A513">
            <v>494</v>
          </cell>
        </row>
        <row r="514">
          <cell r="A514">
            <v>495</v>
          </cell>
        </row>
        <row r="515">
          <cell r="A515">
            <v>496</v>
          </cell>
        </row>
        <row r="516">
          <cell r="A516">
            <v>497</v>
          </cell>
        </row>
        <row r="517">
          <cell r="A517">
            <v>498</v>
          </cell>
        </row>
        <row r="518">
          <cell r="A518">
            <v>499</v>
          </cell>
        </row>
        <row r="519">
          <cell r="A519">
            <v>500</v>
          </cell>
        </row>
        <row r="520">
          <cell r="A520">
            <v>501</v>
          </cell>
        </row>
        <row r="521">
          <cell r="A521">
            <v>502</v>
          </cell>
        </row>
        <row r="522">
          <cell r="A522">
            <v>503</v>
          </cell>
        </row>
        <row r="523">
          <cell r="A523">
            <v>504</v>
          </cell>
        </row>
        <row r="524">
          <cell r="A524">
            <v>505</v>
          </cell>
        </row>
        <row r="525">
          <cell r="A525">
            <v>506</v>
          </cell>
        </row>
        <row r="526">
          <cell r="A526">
            <v>507</v>
          </cell>
        </row>
        <row r="527">
          <cell r="A527">
            <v>508</v>
          </cell>
        </row>
        <row r="528">
          <cell r="A528">
            <v>509</v>
          </cell>
        </row>
        <row r="529">
          <cell r="A529">
            <v>510</v>
          </cell>
        </row>
        <row r="530">
          <cell r="A530">
            <v>511</v>
          </cell>
        </row>
        <row r="531">
          <cell r="A531">
            <v>512</v>
          </cell>
        </row>
        <row r="532">
          <cell r="A532">
            <v>513</v>
          </cell>
        </row>
        <row r="533">
          <cell r="A533">
            <v>514</v>
          </cell>
        </row>
        <row r="534">
          <cell r="A534">
            <v>515</v>
          </cell>
        </row>
        <row r="535">
          <cell r="A535">
            <v>516</v>
          </cell>
        </row>
        <row r="536">
          <cell r="A536">
            <v>517</v>
          </cell>
        </row>
        <row r="537">
          <cell r="A537">
            <v>518</v>
          </cell>
        </row>
        <row r="538">
          <cell r="A538">
            <v>519</v>
          </cell>
        </row>
        <row r="539">
          <cell r="A539">
            <v>520</v>
          </cell>
        </row>
        <row r="540">
          <cell r="A540">
            <v>521</v>
          </cell>
        </row>
        <row r="541">
          <cell r="A541">
            <v>522</v>
          </cell>
        </row>
        <row r="542">
          <cell r="A542">
            <v>523</v>
          </cell>
        </row>
        <row r="543">
          <cell r="A543">
            <v>524</v>
          </cell>
        </row>
        <row r="544">
          <cell r="A544">
            <v>525</v>
          </cell>
        </row>
        <row r="545">
          <cell r="A545">
            <v>526</v>
          </cell>
        </row>
        <row r="546">
          <cell r="A546">
            <v>527</v>
          </cell>
        </row>
        <row r="547">
          <cell r="A547">
            <v>528</v>
          </cell>
        </row>
        <row r="548">
          <cell r="A548">
            <v>529</v>
          </cell>
        </row>
        <row r="549">
          <cell r="A549">
            <v>530</v>
          </cell>
        </row>
        <row r="550">
          <cell r="A550">
            <v>531</v>
          </cell>
        </row>
        <row r="551">
          <cell r="A551">
            <v>532</v>
          </cell>
        </row>
        <row r="552">
          <cell r="A552">
            <v>533</v>
          </cell>
        </row>
        <row r="553">
          <cell r="A553">
            <v>534</v>
          </cell>
        </row>
        <row r="554">
          <cell r="A554">
            <v>535</v>
          </cell>
        </row>
        <row r="555">
          <cell r="A555">
            <v>536</v>
          </cell>
        </row>
        <row r="556">
          <cell r="A556">
            <v>537</v>
          </cell>
        </row>
        <row r="557">
          <cell r="A557">
            <v>538</v>
          </cell>
        </row>
        <row r="558">
          <cell r="A558">
            <v>539</v>
          </cell>
        </row>
        <row r="559">
          <cell r="A559">
            <v>540</v>
          </cell>
        </row>
        <row r="560">
          <cell r="A560">
            <v>541</v>
          </cell>
        </row>
        <row r="561">
          <cell r="A561">
            <v>542</v>
          </cell>
        </row>
        <row r="562">
          <cell r="A562">
            <v>543</v>
          </cell>
        </row>
        <row r="563">
          <cell r="A563">
            <v>544</v>
          </cell>
        </row>
        <row r="564">
          <cell r="A564">
            <v>545</v>
          </cell>
        </row>
        <row r="565">
          <cell r="A565">
            <v>546</v>
          </cell>
        </row>
        <row r="566">
          <cell r="A566">
            <v>547</v>
          </cell>
        </row>
        <row r="567">
          <cell r="A567">
            <v>548</v>
          </cell>
        </row>
        <row r="568">
          <cell r="A568">
            <v>549</v>
          </cell>
        </row>
        <row r="569">
          <cell r="A569">
            <v>550</v>
          </cell>
        </row>
        <row r="570">
          <cell r="A570">
            <v>551</v>
          </cell>
        </row>
        <row r="571">
          <cell r="A571">
            <v>552</v>
          </cell>
        </row>
        <row r="572">
          <cell r="A572">
            <v>553</v>
          </cell>
        </row>
        <row r="573">
          <cell r="A573">
            <v>554</v>
          </cell>
        </row>
        <row r="574">
          <cell r="A574">
            <v>555</v>
          </cell>
        </row>
        <row r="575">
          <cell r="A575">
            <v>556</v>
          </cell>
        </row>
        <row r="576">
          <cell r="A576">
            <v>557</v>
          </cell>
        </row>
        <row r="577">
          <cell r="A577">
            <v>558</v>
          </cell>
        </row>
        <row r="578">
          <cell r="A578">
            <v>559</v>
          </cell>
        </row>
        <row r="579">
          <cell r="A579">
            <v>560</v>
          </cell>
        </row>
        <row r="580">
          <cell r="A580">
            <v>561</v>
          </cell>
        </row>
        <row r="581">
          <cell r="A581">
            <v>562</v>
          </cell>
        </row>
        <row r="582">
          <cell r="A582">
            <v>563</v>
          </cell>
        </row>
        <row r="583">
          <cell r="A583">
            <v>564</v>
          </cell>
        </row>
        <row r="584">
          <cell r="A584">
            <v>565</v>
          </cell>
        </row>
        <row r="585">
          <cell r="A585">
            <v>566</v>
          </cell>
        </row>
        <row r="586">
          <cell r="A586">
            <v>567</v>
          </cell>
        </row>
        <row r="587">
          <cell r="A587">
            <v>568</v>
          </cell>
        </row>
        <row r="588">
          <cell r="A588">
            <v>569</v>
          </cell>
        </row>
        <row r="589">
          <cell r="A589">
            <v>570</v>
          </cell>
        </row>
        <row r="590">
          <cell r="A590">
            <v>571</v>
          </cell>
        </row>
        <row r="591">
          <cell r="A591">
            <v>572</v>
          </cell>
        </row>
        <row r="592">
          <cell r="A592">
            <v>573</v>
          </cell>
        </row>
        <row r="593">
          <cell r="A593">
            <v>574</v>
          </cell>
        </row>
        <row r="594">
          <cell r="A594">
            <v>575</v>
          </cell>
        </row>
        <row r="595">
          <cell r="A595">
            <v>576</v>
          </cell>
        </row>
        <row r="596">
          <cell r="A596">
            <v>577</v>
          </cell>
        </row>
        <row r="597">
          <cell r="A597">
            <v>578</v>
          </cell>
        </row>
        <row r="598">
          <cell r="A598">
            <v>579</v>
          </cell>
        </row>
        <row r="599">
          <cell r="A599">
            <v>580</v>
          </cell>
        </row>
        <row r="600">
          <cell r="A600">
            <v>581</v>
          </cell>
        </row>
        <row r="601">
          <cell r="A601">
            <v>582</v>
          </cell>
        </row>
        <row r="602">
          <cell r="A602">
            <v>583</v>
          </cell>
        </row>
        <row r="603">
          <cell r="A603">
            <v>584</v>
          </cell>
        </row>
        <row r="604">
          <cell r="A604">
            <v>585</v>
          </cell>
        </row>
        <row r="605">
          <cell r="A605">
            <v>586</v>
          </cell>
        </row>
        <row r="606">
          <cell r="A606">
            <v>587</v>
          </cell>
        </row>
        <row r="607">
          <cell r="A607">
            <v>588</v>
          </cell>
        </row>
        <row r="608">
          <cell r="A608">
            <v>589</v>
          </cell>
        </row>
        <row r="609">
          <cell r="A609">
            <v>590</v>
          </cell>
        </row>
        <row r="610">
          <cell r="A610">
            <v>591</v>
          </cell>
        </row>
        <row r="611">
          <cell r="A611">
            <v>592</v>
          </cell>
        </row>
        <row r="612">
          <cell r="A612">
            <v>593</v>
          </cell>
        </row>
        <row r="613">
          <cell r="A613">
            <v>594</v>
          </cell>
        </row>
        <row r="614">
          <cell r="A614">
            <v>595</v>
          </cell>
        </row>
        <row r="615">
          <cell r="A615">
            <v>596</v>
          </cell>
        </row>
        <row r="616">
          <cell r="A616">
            <v>597</v>
          </cell>
        </row>
        <row r="617">
          <cell r="A617">
            <v>598</v>
          </cell>
        </row>
        <row r="618">
          <cell r="A618">
            <v>599</v>
          </cell>
        </row>
        <row r="619">
          <cell r="A619">
            <v>600</v>
          </cell>
        </row>
        <row r="620">
          <cell r="A620">
            <v>601</v>
          </cell>
        </row>
        <row r="621">
          <cell r="A621">
            <v>602</v>
          </cell>
        </row>
        <row r="622">
          <cell r="A622">
            <v>603</v>
          </cell>
        </row>
        <row r="623">
          <cell r="A623">
            <v>604</v>
          </cell>
        </row>
        <row r="624">
          <cell r="A624">
            <v>605</v>
          </cell>
        </row>
        <row r="625">
          <cell r="A625">
            <v>606</v>
          </cell>
        </row>
        <row r="626">
          <cell r="A626">
            <v>607</v>
          </cell>
        </row>
        <row r="627">
          <cell r="A627">
            <v>608</v>
          </cell>
        </row>
        <row r="628">
          <cell r="A628">
            <v>609</v>
          </cell>
        </row>
        <row r="629">
          <cell r="A629">
            <v>610</v>
          </cell>
        </row>
        <row r="630">
          <cell r="A630">
            <v>611</v>
          </cell>
        </row>
        <row r="631">
          <cell r="A631">
            <v>612</v>
          </cell>
        </row>
        <row r="632">
          <cell r="A632">
            <v>613</v>
          </cell>
        </row>
        <row r="633">
          <cell r="A633">
            <v>614</v>
          </cell>
        </row>
        <row r="634">
          <cell r="A634">
            <v>615</v>
          </cell>
        </row>
        <row r="635">
          <cell r="A635">
            <v>616</v>
          </cell>
        </row>
        <row r="636">
          <cell r="A636">
            <v>617</v>
          </cell>
        </row>
        <row r="637">
          <cell r="A637">
            <v>618</v>
          </cell>
        </row>
        <row r="638">
          <cell r="A638">
            <v>619</v>
          </cell>
        </row>
        <row r="639">
          <cell r="A639">
            <v>620</v>
          </cell>
        </row>
        <row r="640">
          <cell r="A640">
            <v>621</v>
          </cell>
        </row>
        <row r="641">
          <cell r="A641">
            <v>622</v>
          </cell>
        </row>
        <row r="642">
          <cell r="A642">
            <v>623</v>
          </cell>
        </row>
        <row r="643">
          <cell r="A643">
            <v>624</v>
          </cell>
        </row>
        <row r="644">
          <cell r="A644">
            <v>625</v>
          </cell>
        </row>
        <row r="645">
          <cell r="A645">
            <v>626</v>
          </cell>
        </row>
        <row r="646">
          <cell r="A646">
            <v>627</v>
          </cell>
        </row>
        <row r="647">
          <cell r="A647">
            <v>628</v>
          </cell>
        </row>
        <row r="648">
          <cell r="A648">
            <v>629</v>
          </cell>
        </row>
        <row r="649">
          <cell r="A649">
            <v>630</v>
          </cell>
        </row>
        <row r="650">
          <cell r="A650">
            <v>631</v>
          </cell>
        </row>
        <row r="651">
          <cell r="A651">
            <v>632</v>
          </cell>
        </row>
        <row r="652">
          <cell r="A652">
            <v>633</v>
          </cell>
        </row>
        <row r="653">
          <cell r="A653">
            <v>634</v>
          </cell>
        </row>
        <row r="654">
          <cell r="A654">
            <v>635</v>
          </cell>
        </row>
        <row r="655">
          <cell r="A655">
            <v>636</v>
          </cell>
        </row>
        <row r="656">
          <cell r="A656">
            <v>637</v>
          </cell>
        </row>
        <row r="657">
          <cell r="A657">
            <v>638</v>
          </cell>
        </row>
        <row r="658">
          <cell r="A658">
            <v>639</v>
          </cell>
        </row>
        <row r="659">
          <cell r="A659">
            <v>640</v>
          </cell>
        </row>
        <row r="660">
          <cell r="A660">
            <v>641</v>
          </cell>
        </row>
        <row r="661">
          <cell r="A661">
            <v>642</v>
          </cell>
        </row>
        <row r="662">
          <cell r="A662">
            <v>643</v>
          </cell>
        </row>
        <row r="663">
          <cell r="A663">
            <v>644</v>
          </cell>
        </row>
        <row r="664">
          <cell r="A664">
            <v>645</v>
          </cell>
        </row>
        <row r="665">
          <cell r="A665">
            <v>646</v>
          </cell>
        </row>
        <row r="666">
          <cell r="A666">
            <v>647</v>
          </cell>
        </row>
        <row r="667">
          <cell r="A667">
            <v>648</v>
          </cell>
        </row>
        <row r="668">
          <cell r="A668">
            <v>649</v>
          </cell>
        </row>
        <row r="669">
          <cell r="A669">
            <v>650</v>
          </cell>
        </row>
        <row r="670">
          <cell r="A670">
            <v>651</v>
          </cell>
        </row>
        <row r="671">
          <cell r="A671">
            <v>652</v>
          </cell>
        </row>
        <row r="672">
          <cell r="A672">
            <v>653</v>
          </cell>
        </row>
        <row r="673">
          <cell r="A673">
            <v>654</v>
          </cell>
        </row>
        <row r="674">
          <cell r="A674">
            <v>655</v>
          </cell>
        </row>
        <row r="675">
          <cell r="A675">
            <v>656</v>
          </cell>
        </row>
        <row r="676">
          <cell r="A676">
            <v>657</v>
          </cell>
        </row>
        <row r="677">
          <cell r="A677">
            <v>658</v>
          </cell>
        </row>
        <row r="678">
          <cell r="A678">
            <v>659</v>
          </cell>
        </row>
        <row r="679">
          <cell r="A679">
            <v>660</v>
          </cell>
        </row>
        <row r="680">
          <cell r="A680">
            <v>661</v>
          </cell>
        </row>
        <row r="681">
          <cell r="A681">
            <v>662</v>
          </cell>
        </row>
        <row r="682">
          <cell r="A682">
            <v>663</v>
          </cell>
        </row>
        <row r="683">
          <cell r="A683">
            <v>664</v>
          </cell>
        </row>
        <row r="684">
          <cell r="A684">
            <v>665</v>
          </cell>
        </row>
        <row r="685">
          <cell r="A685">
            <v>666</v>
          </cell>
        </row>
        <row r="686">
          <cell r="A686">
            <v>667</v>
          </cell>
        </row>
        <row r="687">
          <cell r="A687">
            <v>668</v>
          </cell>
        </row>
        <row r="688">
          <cell r="A688">
            <v>669</v>
          </cell>
        </row>
        <row r="689">
          <cell r="A689">
            <v>670</v>
          </cell>
        </row>
        <row r="690">
          <cell r="A690">
            <v>671</v>
          </cell>
        </row>
        <row r="691">
          <cell r="A691">
            <v>672</v>
          </cell>
        </row>
        <row r="692">
          <cell r="A692">
            <v>673</v>
          </cell>
        </row>
        <row r="693">
          <cell r="A693">
            <v>674</v>
          </cell>
        </row>
        <row r="694">
          <cell r="A694">
            <v>675</v>
          </cell>
        </row>
        <row r="695">
          <cell r="A695">
            <v>676</v>
          </cell>
        </row>
        <row r="696">
          <cell r="A696">
            <v>677</v>
          </cell>
        </row>
        <row r="697">
          <cell r="A697">
            <v>678</v>
          </cell>
        </row>
        <row r="698">
          <cell r="A698">
            <v>679</v>
          </cell>
        </row>
        <row r="699">
          <cell r="A699">
            <v>680</v>
          </cell>
        </row>
        <row r="700">
          <cell r="A700">
            <v>681</v>
          </cell>
        </row>
        <row r="701">
          <cell r="A701">
            <v>682</v>
          </cell>
        </row>
        <row r="702">
          <cell r="A702">
            <v>683</v>
          </cell>
        </row>
        <row r="703">
          <cell r="A703">
            <v>684</v>
          </cell>
        </row>
        <row r="704">
          <cell r="A704">
            <v>685</v>
          </cell>
        </row>
        <row r="705">
          <cell r="A705">
            <v>686</v>
          </cell>
        </row>
        <row r="706">
          <cell r="A706">
            <v>687</v>
          </cell>
        </row>
        <row r="707">
          <cell r="A707">
            <v>688</v>
          </cell>
        </row>
        <row r="708">
          <cell r="A708">
            <v>689</v>
          </cell>
        </row>
        <row r="709">
          <cell r="A709">
            <v>690</v>
          </cell>
        </row>
        <row r="710">
          <cell r="A710">
            <v>691</v>
          </cell>
        </row>
        <row r="711">
          <cell r="A711">
            <v>692</v>
          </cell>
        </row>
        <row r="712">
          <cell r="A712">
            <v>693</v>
          </cell>
        </row>
        <row r="713">
          <cell r="A713">
            <v>694</v>
          </cell>
        </row>
        <row r="714">
          <cell r="A714">
            <v>695</v>
          </cell>
        </row>
        <row r="715">
          <cell r="A715">
            <v>696</v>
          </cell>
        </row>
        <row r="716">
          <cell r="A716">
            <v>697</v>
          </cell>
        </row>
        <row r="717">
          <cell r="A717">
            <v>698</v>
          </cell>
        </row>
        <row r="718">
          <cell r="A718">
            <v>699</v>
          </cell>
        </row>
        <row r="719">
          <cell r="A719">
            <v>700</v>
          </cell>
        </row>
        <row r="720">
          <cell r="A720">
            <v>701</v>
          </cell>
        </row>
        <row r="721">
          <cell r="A721">
            <v>702</v>
          </cell>
        </row>
        <row r="722">
          <cell r="A722">
            <v>703</v>
          </cell>
        </row>
        <row r="723">
          <cell r="A723">
            <v>704</v>
          </cell>
        </row>
        <row r="724">
          <cell r="A724">
            <v>705</v>
          </cell>
        </row>
        <row r="725">
          <cell r="A725">
            <v>706</v>
          </cell>
        </row>
        <row r="726">
          <cell r="A726">
            <v>707</v>
          </cell>
        </row>
        <row r="727">
          <cell r="A727">
            <v>708</v>
          </cell>
        </row>
        <row r="728">
          <cell r="A728">
            <v>709</v>
          </cell>
        </row>
        <row r="729">
          <cell r="A729">
            <v>710</v>
          </cell>
        </row>
        <row r="730">
          <cell r="A730">
            <v>711</v>
          </cell>
        </row>
        <row r="731">
          <cell r="A731">
            <v>712</v>
          </cell>
        </row>
        <row r="732">
          <cell r="A732">
            <v>713</v>
          </cell>
        </row>
        <row r="733">
          <cell r="A733">
            <v>714</v>
          </cell>
        </row>
        <row r="734">
          <cell r="A734">
            <v>715</v>
          </cell>
        </row>
        <row r="735">
          <cell r="A735">
            <v>716</v>
          </cell>
        </row>
        <row r="736">
          <cell r="A736">
            <v>717</v>
          </cell>
        </row>
        <row r="737">
          <cell r="A737">
            <v>718</v>
          </cell>
        </row>
        <row r="738">
          <cell r="A738">
            <v>719</v>
          </cell>
        </row>
        <row r="739">
          <cell r="A739">
            <v>720</v>
          </cell>
        </row>
        <row r="740">
          <cell r="A740">
            <v>721</v>
          </cell>
        </row>
        <row r="741">
          <cell r="A741">
            <v>722</v>
          </cell>
        </row>
        <row r="742">
          <cell r="A742">
            <v>723</v>
          </cell>
        </row>
        <row r="743">
          <cell r="A743">
            <v>724</v>
          </cell>
        </row>
        <row r="744">
          <cell r="A744">
            <v>725</v>
          </cell>
        </row>
        <row r="745">
          <cell r="A745">
            <v>726</v>
          </cell>
        </row>
        <row r="746">
          <cell r="A746">
            <v>727</v>
          </cell>
        </row>
        <row r="747">
          <cell r="A747">
            <v>728</v>
          </cell>
        </row>
        <row r="748">
          <cell r="A748">
            <v>729</v>
          </cell>
        </row>
        <row r="749">
          <cell r="A749">
            <v>730</v>
          </cell>
        </row>
        <row r="750">
          <cell r="A750">
            <v>731</v>
          </cell>
        </row>
        <row r="751">
          <cell r="A751">
            <v>732</v>
          </cell>
        </row>
        <row r="752">
          <cell r="A752">
            <v>733</v>
          </cell>
        </row>
        <row r="753">
          <cell r="A753">
            <v>734</v>
          </cell>
        </row>
        <row r="754">
          <cell r="A754">
            <v>735</v>
          </cell>
        </row>
        <row r="755">
          <cell r="A755">
            <v>736</v>
          </cell>
        </row>
        <row r="756">
          <cell r="A756">
            <v>737</v>
          </cell>
        </row>
        <row r="757">
          <cell r="A757">
            <v>738</v>
          </cell>
        </row>
        <row r="758">
          <cell r="A758">
            <v>739</v>
          </cell>
        </row>
        <row r="759">
          <cell r="A759">
            <v>740</v>
          </cell>
        </row>
        <row r="760">
          <cell r="A760">
            <v>741</v>
          </cell>
        </row>
        <row r="761">
          <cell r="A761">
            <v>742</v>
          </cell>
        </row>
        <row r="762">
          <cell r="A762">
            <v>743</v>
          </cell>
        </row>
        <row r="763">
          <cell r="A763">
            <v>744</v>
          </cell>
        </row>
        <row r="764">
          <cell r="A764">
            <v>745</v>
          </cell>
        </row>
        <row r="765">
          <cell r="A765">
            <v>746</v>
          </cell>
        </row>
        <row r="766">
          <cell r="A766">
            <v>747</v>
          </cell>
        </row>
        <row r="767">
          <cell r="A767">
            <v>748</v>
          </cell>
        </row>
        <row r="768">
          <cell r="A768">
            <v>749</v>
          </cell>
        </row>
        <row r="769">
          <cell r="A769">
            <v>750</v>
          </cell>
        </row>
        <row r="770">
          <cell r="A770">
            <v>751</v>
          </cell>
        </row>
        <row r="771">
          <cell r="A771">
            <v>752</v>
          </cell>
        </row>
        <row r="772">
          <cell r="A772">
            <v>753</v>
          </cell>
        </row>
        <row r="773">
          <cell r="A773">
            <v>754</v>
          </cell>
        </row>
        <row r="774">
          <cell r="A774">
            <v>755</v>
          </cell>
        </row>
        <row r="775">
          <cell r="A775">
            <v>756</v>
          </cell>
        </row>
        <row r="776">
          <cell r="A776">
            <v>757</v>
          </cell>
        </row>
        <row r="777">
          <cell r="A777">
            <v>758</v>
          </cell>
        </row>
        <row r="778">
          <cell r="A778">
            <v>759</v>
          </cell>
        </row>
        <row r="779">
          <cell r="A779">
            <v>760</v>
          </cell>
        </row>
        <row r="780">
          <cell r="A780">
            <v>761</v>
          </cell>
        </row>
        <row r="781">
          <cell r="A781">
            <v>762</v>
          </cell>
        </row>
        <row r="782">
          <cell r="A782">
            <v>763</v>
          </cell>
        </row>
        <row r="783">
          <cell r="A783">
            <v>764</v>
          </cell>
        </row>
        <row r="784">
          <cell r="A784">
            <v>765</v>
          </cell>
        </row>
        <row r="785">
          <cell r="A785">
            <v>766</v>
          </cell>
        </row>
        <row r="786">
          <cell r="A786">
            <v>767</v>
          </cell>
        </row>
        <row r="787">
          <cell r="A787">
            <v>768</v>
          </cell>
        </row>
        <row r="788">
          <cell r="A788">
            <v>769</v>
          </cell>
        </row>
        <row r="789">
          <cell r="A789">
            <v>770</v>
          </cell>
        </row>
        <row r="790">
          <cell r="A790">
            <v>771</v>
          </cell>
        </row>
        <row r="791">
          <cell r="A791">
            <v>772</v>
          </cell>
        </row>
        <row r="792">
          <cell r="A792">
            <v>773</v>
          </cell>
        </row>
        <row r="793">
          <cell r="A793">
            <v>774</v>
          </cell>
        </row>
        <row r="794">
          <cell r="A794">
            <v>775</v>
          </cell>
        </row>
        <row r="795">
          <cell r="A795">
            <v>776</v>
          </cell>
        </row>
        <row r="796">
          <cell r="A796">
            <v>777</v>
          </cell>
        </row>
        <row r="797">
          <cell r="A797">
            <v>778</v>
          </cell>
        </row>
        <row r="798">
          <cell r="A798">
            <v>779</v>
          </cell>
        </row>
        <row r="799">
          <cell r="A799">
            <v>780</v>
          </cell>
        </row>
        <row r="800">
          <cell r="A800">
            <v>781</v>
          </cell>
        </row>
        <row r="801">
          <cell r="A801">
            <v>782</v>
          </cell>
        </row>
        <row r="802">
          <cell r="A802">
            <v>783</v>
          </cell>
        </row>
        <row r="803">
          <cell r="A803">
            <v>784</v>
          </cell>
        </row>
        <row r="804">
          <cell r="A804">
            <v>785</v>
          </cell>
        </row>
        <row r="805">
          <cell r="A805">
            <v>786</v>
          </cell>
        </row>
        <row r="806">
          <cell r="A806">
            <v>787</v>
          </cell>
        </row>
        <row r="807">
          <cell r="A807">
            <v>788</v>
          </cell>
        </row>
        <row r="808">
          <cell r="A808">
            <v>789</v>
          </cell>
        </row>
        <row r="809">
          <cell r="A809">
            <v>790</v>
          </cell>
        </row>
        <row r="810">
          <cell r="A810">
            <v>791</v>
          </cell>
        </row>
        <row r="811">
          <cell r="A811">
            <v>792</v>
          </cell>
        </row>
        <row r="812">
          <cell r="A812">
            <v>793</v>
          </cell>
        </row>
        <row r="813">
          <cell r="A813">
            <v>794</v>
          </cell>
        </row>
        <row r="814">
          <cell r="A814">
            <v>795</v>
          </cell>
        </row>
        <row r="815">
          <cell r="A815">
            <v>796</v>
          </cell>
        </row>
        <row r="816">
          <cell r="A816">
            <v>797</v>
          </cell>
        </row>
        <row r="817">
          <cell r="A817">
            <v>798</v>
          </cell>
        </row>
        <row r="818">
          <cell r="A818">
            <v>799</v>
          </cell>
        </row>
        <row r="819">
          <cell r="A819">
            <v>800</v>
          </cell>
        </row>
        <row r="820">
          <cell r="A820">
            <v>801</v>
          </cell>
        </row>
        <row r="821">
          <cell r="A821">
            <v>802</v>
          </cell>
        </row>
        <row r="822">
          <cell r="A822">
            <v>803</v>
          </cell>
        </row>
        <row r="823">
          <cell r="A823">
            <v>804</v>
          </cell>
        </row>
        <row r="824">
          <cell r="A824">
            <v>805</v>
          </cell>
        </row>
        <row r="825">
          <cell r="A825">
            <v>806</v>
          </cell>
        </row>
        <row r="826">
          <cell r="A826">
            <v>807</v>
          </cell>
        </row>
        <row r="827">
          <cell r="A827">
            <v>808</v>
          </cell>
        </row>
        <row r="828">
          <cell r="A828">
            <v>809</v>
          </cell>
        </row>
        <row r="829">
          <cell r="A829">
            <v>810</v>
          </cell>
        </row>
        <row r="830">
          <cell r="A830">
            <v>811</v>
          </cell>
        </row>
        <row r="831">
          <cell r="A831">
            <v>812</v>
          </cell>
        </row>
        <row r="832">
          <cell r="A832">
            <v>813</v>
          </cell>
        </row>
        <row r="833">
          <cell r="A833">
            <v>814</v>
          </cell>
        </row>
        <row r="834">
          <cell r="A834">
            <v>815</v>
          </cell>
        </row>
        <row r="835">
          <cell r="A835">
            <v>816</v>
          </cell>
        </row>
        <row r="836">
          <cell r="A836">
            <v>817</v>
          </cell>
        </row>
        <row r="837">
          <cell r="A837">
            <v>818</v>
          </cell>
        </row>
        <row r="838">
          <cell r="A838">
            <v>819</v>
          </cell>
        </row>
        <row r="839">
          <cell r="A839">
            <v>820</v>
          </cell>
        </row>
        <row r="840">
          <cell r="A840">
            <v>821</v>
          </cell>
        </row>
        <row r="841">
          <cell r="A841">
            <v>822</v>
          </cell>
        </row>
        <row r="842">
          <cell r="A842">
            <v>823</v>
          </cell>
        </row>
        <row r="843">
          <cell r="A843">
            <v>824</v>
          </cell>
        </row>
        <row r="844">
          <cell r="A844">
            <v>825</v>
          </cell>
        </row>
        <row r="845">
          <cell r="A845">
            <v>826</v>
          </cell>
        </row>
        <row r="846">
          <cell r="A846">
            <v>827</v>
          </cell>
        </row>
        <row r="847">
          <cell r="A847">
            <v>828</v>
          </cell>
        </row>
        <row r="848">
          <cell r="A848">
            <v>829</v>
          </cell>
        </row>
        <row r="849">
          <cell r="A849">
            <v>830</v>
          </cell>
        </row>
        <row r="850">
          <cell r="A850">
            <v>831</v>
          </cell>
        </row>
        <row r="851">
          <cell r="A851">
            <v>832</v>
          </cell>
        </row>
        <row r="852">
          <cell r="A852">
            <v>833</v>
          </cell>
        </row>
        <row r="853">
          <cell r="A853">
            <v>834</v>
          </cell>
        </row>
        <row r="854">
          <cell r="A854">
            <v>835</v>
          </cell>
        </row>
        <row r="855">
          <cell r="A855">
            <v>836</v>
          </cell>
        </row>
        <row r="856">
          <cell r="A856">
            <v>837</v>
          </cell>
        </row>
        <row r="857">
          <cell r="A857">
            <v>838</v>
          </cell>
        </row>
        <row r="858">
          <cell r="A858">
            <v>839</v>
          </cell>
        </row>
        <row r="859">
          <cell r="A859">
            <v>840</v>
          </cell>
        </row>
        <row r="860">
          <cell r="A860">
            <v>841</v>
          </cell>
        </row>
        <row r="861">
          <cell r="A861">
            <v>842</v>
          </cell>
        </row>
        <row r="862">
          <cell r="A862">
            <v>843</v>
          </cell>
        </row>
        <row r="863">
          <cell r="A863">
            <v>844</v>
          </cell>
        </row>
        <row r="864">
          <cell r="A864">
            <v>845</v>
          </cell>
        </row>
        <row r="865">
          <cell r="A865">
            <v>846</v>
          </cell>
        </row>
        <row r="866">
          <cell r="A866">
            <v>847</v>
          </cell>
        </row>
        <row r="867">
          <cell r="A867">
            <v>848</v>
          </cell>
        </row>
        <row r="868">
          <cell r="A868">
            <v>849</v>
          </cell>
        </row>
        <row r="869">
          <cell r="A869">
            <v>850</v>
          </cell>
        </row>
        <row r="870">
          <cell r="A870">
            <v>851</v>
          </cell>
        </row>
        <row r="871">
          <cell r="A871">
            <v>852</v>
          </cell>
        </row>
        <row r="872">
          <cell r="A872">
            <v>853</v>
          </cell>
        </row>
        <row r="873">
          <cell r="A873">
            <v>854</v>
          </cell>
        </row>
        <row r="874">
          <cell r="A874">
            <v>855</v>
          </cell>
        </row>
        <row r="875">
          <cell r="A875">
            <v>856</v>
          </cell>
        </row>
        <row r="876">
          <cell r="A876">
            <v>857</v>
          </cell>
        </row>
        <row r="877">
          <cell r="A877">
            <v>858</v>
          </cell>
        </row>
        <row r="878">
          <cell r="A878">
            <v>859</v>
          </cell>
        </row>
        <row r="879">
          <cell r="A879">
            <v>860</v>
          </cell>
        </row>
        <row r="880">
          <cell r="A880">
            <v>861</v>
          </cell>
        </row>
        <row r="881">
          <cell r="A881">
            <v>862</v>
          </cell>
        </row>
        <row r="882">
          <cell r="A882">
            <v>863</v>
          </cell>
        </row>
        <row r="883">
          <cell r="A883">
            <v>864</v>
          </cell>
        </row>
        <row r="884">
          <cell r="A884">
            <v>865</v>
          </cell>
        </row>
        <row r="885">
          <cell r="A885">
            <v>866</v>
          </cell>
        </row>
        <row r="886">
          <cell r="A886">
            <v>867</v>
          </cell>
        </row>
        <row r="887">
          <cell r="A887">
            <v>868</v>
          </cell>
        </row>
        <row r="888">
          <cell r="A888">
            <v>869</v>
          </cell>
        </row>
        <row r="889">
          <cell r="A889">
            <v>870</v>
          </cell>
        </row>
        <row r="890">
          <cell r="A890">
            <v>871</v>
          </cell>
        </row>
        <row r="891">
          <cell r="A891">
            <v>872</v>
          </cell>
        </row>
        <row r="892">
          <cell r="A892">
            <v>873</v>
          </cell>
        </row>
        <row r="893">
          <cell r="A893">
            <v>874</v>
          </cell>
        </row>
        <row r="894">
          <cell r="A894">
            <v>875</v>
          </cell>
        </row>
        <row r="895">
          <cell r="A895">
            <v>876</v>
          </cell>
        </row>
        <row r="896">
          <cell r="A896">
            <v>877</v>
          </cell>
        </row>
        <row r="897">
          <cell r="A897">
            <v>878</v>
          </cell>
        </row>
        <row r="898">
          <cell r="A898">
            <v>879</v>
          </cell>
        </row>
        <row r="899">
          <cell r="A899">
            <v>880</v>
          </cell>
        </row>
        <row r="900">
          <cell r="A900">
            <v>881</v>
          </cell>
        </row>
        <row r="901">
          <cell r="A901">
            <v>882</v>
          </cell>
        </row>
        <row r="902">
          <cell r="A902">
            <v>883</v>
          </cell>
        </row>
        <row r="903">
          <cell r="A903">
            <v>884</v>
          </cell>
        </row>
        <row r="904">
          <cell r="A904">
            <v>885</v>
          </cell>
        </row>
        <row r="905">
          <cell r="A905">
            <v>886</v>
          </cell>
        </row>
        <row r="906">
          <cell r="A906">
            <v>887</v>
          </cell>
        </row>
        <row r="907">
          <cell r="A907">
            <v>888</v>
          </cell>
        </row>
        <row r="908">
          <cell r="A908">
            <v>889</v>
          </cell>
        </row>
        <row r="909">
          <cell r="A909">
            <v>890</v>
          </cell>
        </row>
        <row r="910">
          <cell r="A910">
            <v>891</v>
          </cell>
        </row>
        <row r="911">
          <cell r="A911">
            <v>892</v>
          </cell>
        </row>
        <row r="912">
          <cell r="A912">
            <v>893</v>
          </cell>
        </row>
        <row r="913">
          <cell r="A913">
            <v>894</v>
          </cell>
        </row>
        <row r="914">
          <cell r="A914">
            <v>895</v>
          </cell>
        </row>
        <row r="915">
          <cell r="A915">
            <v>896</v>
          </cell>
        </row>
        <row r="916">
          <cell r="A916">
            <v>897</v>
          </cell>
        </row>
        <row r="917">
          <cell r="A917">
            <v>898</v>
          </cell>
        </row>
        <row r="918">
          <cell r="A918">
            <v>899</v>
          </cell>
        </row>
        <row r="919">
          <cell r="A919">
            <v>900</v>
          </cell>
        </row>
        <row r="920">
          <cell r="A920">
            <v>901</v>
          </cell>
        </row>
        <row r="921">
          <cell r="A921">
            <v>902</v>
          </cell>
        </row>
        <row r="922">
          <cell r="A922">
            <v>903</v>
          </cell>
        </row>
        <row r="923">
          <cell r="A923">
            <v>904</v>
          </cell>
        </row>
        <row r="924">
          <cell r="A924">
            <v>905</v>
          </cell>
        </row>
        <row r="925">
          <cell r="A925">
            <v>906</v>
          </cell>
        </row>
        <row r="926">
          <cell r="A926">
            <v>907</v>
          </cell>
        </row>
        <row r="927">
          <cell r="A927">
            <v>908</v>
          </cell>
        </row>
        <row r="928">
          <cell r="A928">
            <v>909</v>
          </cell>
        </row>
        <row r="929">
          <cell r="A929">
            <v>910</v>
          </cell>
        </row>
        <row r="930">
          <cell r="A930">
            <v>911</v>
          </cell>
        </row>
        <row r="931">
          <cell r="A931">
            <v>912</v>
          </cell>
        </row>
        <row r="932">
          <cell r="A932">
            <v>913</v>
          </cell>
        </row>
        <row r="933">
          <cell r="A933">
            <v>914</v>
          </cell>
        </row>
        <row r="934">
          <cell r="A934">
            <v>915</v>
          </cell>
        </row>
        <row r="935">
          <cell r="A935">
            <v>916</v>
          </cell>
        </row>
        <row r="936">
          <cell r="A936">
            <v>917</v>
          </cell>
        </row>
        <row r="937">
          <cell r="A937">
            <v>918</v>
          </cell>
        </row>
        <row r="938">
          <cell r="A938">
            <v>919</v>
          </cell>
        </row>
        <row r="939">
          <cell r="A939">
            <v>920</v>
          </cell>
        </row>
        <row r="940">
          <cell r="A940">
            <v>921</v>
          </cell>
        </row>
        <row r="941">
          <cell r="A941">
            <v>922</v>
          </cell>
        </row>
        <row r="942">
          <cell r="A942">
            <v>923</v>
          </cell>
        </row>
        <row r="943">
          <cell r="A943">
            <v>924</v>
          </cell>
        </row>
        <row r="944">
          <cell r="A944">
            <v>925</v>
          </cell>
        </row>
        <row r="945">
          <cell r="A945">
            <v>926</v>
          </cell>
        </row>
        <row r="946">
          <cell r="A946">
            <v>927</v>
          </cell>
        </row>
        <row r="947">
          <cell r="A947">
            <v>928</v>
          </cell>
        </row>
        <row r="948">
          <cell r="A948">
            <v>929</v>
          </cell>
        </row>
        <row r="949">
          <cell r="A949">
            <v>930</v>
          </cell>
        </row>
        <row r="950">
          <cell r="A950">
            <v>931</v>
          </cell>
        </row>
        <row r="951">
          <cell r="A951">
            <v>932</v>
          </cell>
        </row>
        <row r="952">
          <cell r="A952">
            <v>933</v>
          </cell>
        </row>
        <row r="953">
          <cell r="A953">
            <v>934</v>
          </cell>
        </row>
        <row r="954">
          <cell r="A954">
            <v>935</v>
          </cell>
        </row>
        <row r="955">
          <cell r="A955">
            <v>936</v>
          </cell>
        </row>
        <row r="956">
          <cell r="A956">
            <v>937</v>
          </cell>
        </row>
        <row r="957">
          <cell r="A957">
            <v>938</v>
          </cell>
        </row>
        <row r="958">
          <cell r="A958">
            <v>939</v>
          </cell>
        </row>
        <row r="959">
          <cell r="A959">
            <v>940</v>
          </cell>
        </row>
        <row r="960">
          <cell r="A960">
            <v>941</v>
          </cell>
        </row>
        <row r="961">
          <cell r="A961">
            <v>942</v>
          </cell>
        </row>
        <row r="962">
          <cell r="A962">
            <v>943</v>
          </cell>
        </row>
        <row r="963">
          <cell r="A963">
            <v>944</v>
          </cell>
        </row>
        <row r="964">
          <cell r="A964">
            <v>945</v>
          </cell>
        </row>
        <row r="965">
          <cell r="A965">
            <v>946</v>
          </cell>
        </row>
        <row r="966">
          <cell r="A966">
            <v>947</v>
          </cell>
        </row>
        <row r="967">
          <cell r="A967">
            <v>948</v>
          </cell>
        </row>
        <row r="968">
          <cell r="A968">
            <v>949</v>
          </cell>
        </row>
        <row r="969">
          <cell r="A969">
            <v>950</v>
          </cell>
        </row>
        <row r="970">
          <cell r="A970">
            <v>951</v>
          </cell>
        </row>
        <row r="971">
          <cell r="A971">
            <v>952</v>
          </cell>
        </row>
        <row r="972">
          <cell r="A972">
            <v>953</v>
          </cell>
        </row>
        <row r="973">
          <cell r="A973">
            <v>954</v>
          </cell>
        </row>
        <row r="974">
          <cell r="A974">
            <v>955</v>
          </cell>
        </row>
        <row r="975">
          <cell r="A975">
            <v>956</v>
          </cell>
        </row>
        <row r="976">
          <cell r="A976">
            <v>957</v>
          </cell>
        </row>
        <row r="977">
          <cell r="A977">
            <v>958</v>
          </cell>
        </row>
        <row r="978">
          <cell r="A978">
            <v>959</v>
          </cell>
        </row>
        <row r="979">
          <cell r="A979">
            <v>960</v>
          </cell>
        </row>
        <row r="980">
          <cell r="A980">
            <v>961</v>
          </cell>
        </row>
        <row r="981">
          <cell r="A981">
            <v>962</v>
          </cell>
        </row>
        <row r="982">
          <cell r="A982">
            <v>963</v>
          </cell>
        </row>
        <row r="983">
          <cell r="A983">
            <v>964</v>
          </cell>
        </row>
        <row r="984">
          <cell r="A984">
            <v>965</v>
          </cell>
        </row>
        <row r="985">
          <cell r="A985">
            <v>966</v>
          </cell>
        </row>
        <row r="986">
          <cell r="A986">
            <v>967</v>
          </cell>
        </row>
        <row r="987">
          <cell r="A987">
            <v>968</v>
          </cell>
        </row>
        <row r="988">
          <cell r="A988">
            <v>969</v>
          </cell>
        </row>
        <row r="989">
          <cell r="A989">
            <v>970</v>
          </cell>
        </row>
        <row r="990">
          <cell r="A990">
            <v>971</v>
          </cell>
        </row>
        <row r="991">
          <cell r="A991">
            <v>972</v>
          </cell>
        </row>
        <row r="992">
          <cell r="A992">
            <v>973</v>
          </cell>
        </row>
        <row r="993">
          <cell r="A993">
            <v>974</v>
          </cell>
        </row>
        <row r="994">
          <cell r="A994">
            <v>975</v>
          </cell>
        </row>
        <row r="995">
          <cell r="A995">
            <v>976</v>
          </cell>
        </row>
        <row r="996">
          <cell r="A996">
            <v>977</v>
          </cell>
        </row>
        <row r="997">
          <cell r="A997">
            <v>978</v>
          </cell>
        </row>
        <row r="998">
          <cell r="A998">
            <v>979</v>
          </cell>
        </row>
        <row r="999">
          <cell r="A999">
            <v>980</v>
          </cell>
        </row>
        <row r="1000">
          <cell r="A1000">
            <v>981</v>
          </cell>
        </row>
        <row r="1001">
          <cell r="A1001">
            <v>982</v>
          </cell>
        </row>
        <row r="1002">
          <cell r="A1002">
            <v>983</v>
          </cell>
        </row>
        <row r="1003">
          <cell r="A1003">
            <v>984</v>
          </cell>
        </row>
        <row r="1004">
          <cell r="A1004">
            <v>985</v>
          </cell>
        </row>
        <row r="1005">
          <cell r="A1005">
            <v>986</v>
          </cell>
        </row>
        <row r="1006">
          <cell r="A1006">
            <v>987</v>
          </cell>
        </row>
        <row r="1007">
          <cell r="A1007">
            <v>988</v>
          </cell>
        </row>
      </sheetData>
      <sheetData sheetId="5">
        <row r="2">
          <cell r="A2">
            <v>1</v>
          </cell>
          <cell r="B2" t="str">
            <v>Welding Grade Oxygen Nominal 7.10 m3 Bottle</v>
          </cell>
          <cell r="C2" t="str">
            <v>btl</v>
          </cell>
          <cell r="D2">
            <v>30</v>
          </cell>
        </row>
        <row r="3">
          <cell r="A3">
            <v>2</v>
          </cell>
          <cell r="B3" t="str">
            <v>Welding Grade Acetyle Nominal 6.0 m3 Bottle</v>
          </cell>
          <cell r="C3" t="str">
            <v>btl</v>
          </cell>
          <cell r="D3">
            <v>89</v>
          </cell>
        </row>
        <row r="4">
          <cell r="A4">
            <v>3</v>
          </cell>
          <cell r="B4" t="str">
            <v>Welding Grade Argon Nominal. 7.10 m3 Bottle</v>
          </cell>
          <cell r="C4" t="str">
            <v>btl</v>
          </cell>
          <cell r="D4">
            <v>118</v>
          </cell>
        </row>
        <row r="5">
          <cell r="A5">
            <v>4</v>
          </cell>
          <cell r="B5" t="str">
            <v>Welding Grade Carbon Dioxide Nominal 7.10 m3 Bottle</v>
          </cell>
          <cell r="C5" t="str">
            <v>btl</v>
          </cell>
          <cell r="D5">
            <v>95</v>
          </cell>
        </row>
        <row r="6">
          <cell r="A6">
            <v>5</v>
          </cell>
          <cell r="B6" t="str">
            <v>Welding Grade Helium Nominal 7.10 m3 Bottle</v>
          </cell>
          <cell r="C6" t="str">
            <v>btl</v>
          </cell>
          <cell r="D6">
            <v>874</v>
          </cell>
        </row>
        <row r="7">
          <cell r="A7">
            <v>6</v>
          </cell>
          <cell r="B7" t="str">
            <v>Nitrogen Nominal 7.10 m3 Bottle (Dry Instrument Grade)</v>
          </cell>
          <cell r="C7" t="str">
            <v>btl</v>
          </cell>
          <cell r="D7">
            <v>43</v>
          </cell>
        </row>
        <row r="8">
          <cell r="A8">
            <v>7</v>
          </cell>
          <cell r="B8" t="str">
            <v>Welding Filler Rods. CS</v>
          </cell>
          <cell r="C8" t="str">
            <v>kg</v>
          </cell>
          <cell r="D8">
            <v>15</v>
          </cell>
        </row>
        <row r="9">
          <cell r="A9">
            <v>8</v>
          </cell>
          <cell r="B9" t="str">
            <v>Welding Filler Rods. SS</v>
          </cell>
          <cell r="C9" t="str">
            <v>kg</v>
          </cell>
          <cell r="D9">
            <v>22</v>
          </cell>
        </row>
        <row r="10">
          <cell r="A10">
            <v>9</v>
          </cell>
          <cell r="B10" t="str">
            <v>Welding Filler Rods. DPX</v>
          </cell>
          <cell r="C10" t="str">
            <v>kg</v>
          </cell>
          <cell r="D10">
            <v>166</v>
          </cell>
        </row>
        <row r="11">
          <cell r="A11">
            <v>10</v>
          </cell>
          <cell r="B11" t="str">
            <v>Welding Electrode. CS</v>
          </cell>
          <cell r="C11" t="str">
            <v>kg</v>
          </cell>
          <cell r="D11">
            <v>11.7</v>
          </cell>
        </row>
        <row r="12">
          <cell r="A12">
            <v>11</v>
          </cell>
          <cell r="B12" t="str">
            <v>Welding Electrode. SS</v>
          </cell>
          <cell r="C12" t="str">
            <v>kg</v>
          </cell>
          <cell r="D12">
            <v>21.8</v>
          </cell>
        </row>
        <row r="13">
          <cell r="A13">
            <v>12</v>
          </cell>
          <cell r="B13" t="str">
            <v>Welding Electrode. DPX</v>
          </cell>
          <cell r="C13" t="str">
            <v>kg</v>
          </cell>
          <cell r="D13">
            <v>219</v>
          </cell>
        </row>
        <row r="14">
          <cell r="A14">
            <v>13</v>
          </cell>
          <cell r="B14" t="str">
            <v>Silver Bracing Rod For Copper Nickel</v>
          </cell>
          <cell r="C14" t="str">
            <v>kg</v>
          </cell>
          <cell r="D14">
            <v>406</v>
          </cell>
        </row>
        <row r="15">
          <cell r="A15">
            <v>14</v>
          </cell>
          <cell r="B15" t="str">
            <v>Carbon Rods. 6 mm NS Diameter</v>
          </cell>
          <cell r="C15" t="str">
            <v>kg</v>
          </cell>
          <cell r="D15">
            <v>16.2</v>
          </cell>
        </row>
        <row r="16">
          <cell r="A16">
            <v>15</v>
          </cell>
          <cell r="B16" t="str">
            <v>Cast Iron Welding Rod</v>
          </cell>
          <cell r="C16" t="str">
            <v>kg</v>
          </cell>
          <cell r="D16">
            <v>46</v>
          </cell>
        </row>
        <row r="17">
          <cell r="A17">
            <v>16</v>
          </cell>
          <cell r="B17" t="str">
            <v>Filler Wire - 90/10 CuNi</v>
          </cell>
          <cell r="C17" t="str">
            <v>kg</v>
          </cell>
          <cell r="D17">
            <v>280</v>
          </cell>
        </row>
        <row r="18">
          <cell r="A18">
            <v>17</v>
          </cell>
          <cell r="B18" t="str">
            <v>Garnet 30-60 Series for Blasting, in bag</v>
          </cell>
          <cell r="C18" t="str">
            <v>kg</v>
          </cell>
          <cell r="D18">
            <v>0.9</v>
          </cell>
        </row>
        <row r="19">
          <cell r="A19">
            <v>18</v>
          </cell>
          <cell r="B19" t="str">
            <v>GTAW Purging Paper</v>
          </cell>
          <cell r="D19" t="str">
            <v>inclusive</v>
          </cell>
        </row>
        <row r="20">
          <cell r="A20">
            <v>19</v>
          </cell>
          <cell r="B20" t="str">
            <v>Cutting Tool Bit for Pipe Beveling Machine</v>
          </cell>
          <cell r="D20" t="str">
            <v>inclusive</v>
          </cell>
        </row>
        <row r="21">
          <cell r="A21">
            <v>20</v>
          </cell>
          <cell r="B21" t="str">
            <v>Sand Paper  </v>
          </cell>
          <cell r="D21" t="str">
            <v>inclusive</v>
          </cell>
        </row>
        <row r="22">
          <cell r="A22">
            <v>21</v>
          </cell>
          <cell r="B22" t="str">
            <v>Fire Blanket Non Asbestos Type to Contain Sparks</v>
          </cell>
          <cell r="C22" t="str">
            <v>sq.m</v>
          </cell>
          <cell r="D22">
            <v>15.6</v>
          </cell>
        </row>
        <row r="23">
          <cell r="A23">
            <v>22</v>
          </cell>
          <cell r="B23" t="str">
            <v>Grinding Discs up to 4"</v>
          </cell>
          <cell r="D23" t="str">
            <v>inclusive</v>
          </cell>
        </row>
        <row r="24">
          <cell r="A24">
            <v>23</v>
          </cell>
          <cell r="B24" t="str">
            <v>Grinding Discs above 4"</v>
          </cell>
          <cell r="C24" t="str">
            <v>pc</v>
          </cell>
          <cell r="D24">
            <v>5</v>
          </cell>
        </row>
        <row r="25">
          <cell r="A25">
            <v>24</v>
          </cell>
          <cell r="B25" t="str">
            <v>Grinding Discs cone/plug type</v>
          </cell>
          <cell r="D25" t="str">
            <v>inclusive</v>
          </cell>
        </row>
        <row r="26">
          <cell r="A26">
            <v>25</v>
          </cell>
          <cell r="B26" t="str">
            <v>Grinding Discs (S/S) up to 4"</v>
          </cell>
          <cell r="D26" t="str">
            <v>inclusive</v>
          </cell>
        </row>
        <row r="27">
          <cell r="A27">
            <v>26</v>
          </cell>
          <cell r="B27" t="str">
            <v>Grinding Discs (S/S) above 4"</v>
          </cell>
          <cell r="D27" t="str">
            <v>inclusive</v>
          </cell>
        </row>
        <row r="28">
          <cell r="A28">
            <v>27</v>
          </cell>
          <cell r="B28" t="str">
            <v>Grinding Discs (S/S) cone/plug type</v>
          </cell>
          <cell r="C28" t="str">
            <v>pc</v>
          </cell>
          <cell r="D28">
            <v>13.8</v>
          </cell>
        </row>
        <row r="29">
          <cell r="A29">
            <v>28</v>
          </cell>
          <cell r="B29" t="str">
            <v>Manila Rope</v>
          </cell>
          <cell r="D29" t="str">
            <v>inclusive</v>
          </cell>
        </row>
        <row r="30">
          <cell r="A30">
            <v>29</v>
          </cell>
          <cell r="B30" t="str">
            <v>Butane propane in 50 kg Bottle</v>
          </cell>
          <cell r="C30" t="str">
            <v>btl</v>
          </cell>
          <cell r="D30">
            <v>340</v>
          </cell>
        </row>
        <row r="31">
          <cell r="A31">
            <v>30</v>
          </cell>
          <cell r="B31" t="str">
            <v>Cement in 50 kg Bag</v>
          </cell>
          <cell r="C31" t="str">
            <v>bag</v>
          </cell>
          <cell r="D31">
            <v>20</v>
          </cell>
        </row>
        <row r="32">
          <cell r="A32">
            <v>31</v>
          </cell>
          <cell r="B32" t="str">
            <v>Sand, Washed Suitable for Concrete Mix</v>
          </cell>
          <cell r="C32" t="str">
            <v>ton</v>
          </cell>
          <cell r="D32">
            <v>250</v>
          </cell>
        </row>
        <row r="33">
          <cell r="A33">
            <v>32</v>
          </cell>
          <cell r="B33" t="str">
            <v>Aggregate 3/4", Washed Suitable for Concrete Mix</v>
          </cell>
          <cell r="C33" t="str">
            <v>ton</v>
          </cell>
          <cell r="D33">
            <v>80</v>
          </cell>
        </row>
        <row r="34">
          <cell r="A34">
            <v>33</v>
          </cell>
          <cell r="B34" t="str">
            <v>Reinforcing Bar All Sizes Plain and Ribbid Type</v>
          </cell>
          <cell r="C34" t="str">
            <v>ton</v>
          </cell>
          <cell r="D34">
            <v>1800</v>
          </cell>
        </row>
        <row r="35">
          <cell r="A35">
            <v>34</v>
          </cell>
          <cell r="B35" t="str">
            <v>Asphalt Premix</v>
          </cell>
          <cell r="C35" t="str">
            <v>ton</v>
          </cell>
          <cell r="D35">
            <v>150</v>
          </cell>
        </row>
        <row r="36">
          <cell r="A36">
            <v>35</v>
          </cell>
          <cell r="B36" t="str">
            <v>Wire Brush Cup CS</v>
          </cell>
          <cell r="D36" t="str">
            <v>inclusive</v>
          </cell>
        </row>
        <row r="37">
          <cell r="A37">
            <v>36</v>
          </cell>
          <cell r="B37" t="str">
            <v>Wire Brush Cup SS</v>
          </cell>
          <cell r="D37" t="str">
            <v>inclusive</v>
          </cell>
        </row>
        <row r="38">
          <cell r="A38">
            <v>37</v>
          </cell>
          <cell r="B38" t="str">
            <v>Tarpaulin Sheet</v>
          </cell>
          <cell r="D38" t="str">
            <v>inclusive</v>
          </cell>
        </row>
        <row r="39">
          <cell r="A39">
            <v>38</v>
          </cell>
          <cell r="B39" t="str">
            <v>Heavy Duty Canvas 26 oz per sq. yd., 1.3 mm Thick</v>
          </cell>
          <cell r="C39" t="str">
            <v>sq.m</v>
          </cell>
          <cell r="D39">
            <v>19.6</v>
          </cell>
        </row>
        <row r="40">
          <cell r="A40">
            <v>39</v>
          </cell>
          <cell r="B40" t="str">
            <v>Diesel</v>
          </cell>
          <cell r="C40" t="str">
            <v>ltr</v>
          </cell>
          <cell r="D40">
            <v>1.6</v>
          </cell>
        </row>
        <row r="41">
          <cell r="A41">
            <v>40</v>
          </cell>
          <cell r="B41" t="str">
            <v>Tungsten Carbide Grinding Burr</v>
          </cell>
          <cell r="C41" t="str">
            <v>pc</v>
          </cell>
          <cell r="D41">
            <v>485</v>
          </cell>
        </row>
        <row r="42">
          <cell r="A42">
            <v>41</v>
          </cell>
          <cell r="B42" t="str">
            <v>Hand Wire Brush CS</v>
          </cell>
          <cell r="D42" t="str">
            <v>inclusive</v>
          </cell>
        </row>
        <row r="43">
          <cell r="A43">
            <v>42</v>
          </cell>
          <cell r="B43" t="str">
            <v>Hand Wire Brush SS</v>
          </cell>
          <cell r="C43" t="str">
            <v>pc</v>
          </cell>
          <cell r="D43">
            <v>10.9</v>
          </cell>
        </row>
        <row r="44">
          <cell r="A44">
            <v>43</v>
          </cell>
          <cell r="B44" t="str">
            <v>Cutting Disc CS</v>
          </cell>
          <cell r="C44" t="str">
            <v>pc</v>
          </cell>
          <cell r="D44">
            <v>8.4</v>
          </cell>
        </row>
        <row r="45">
          <cell r="A45">
            <v>44</v>
          </cell>
          <cell r="B45" t="str">
            <v>Cutting Disc SS</v>
          </cell>
          <cell r="C45" t="str">
            <v>pc</v>
          </cell>
          <cell r="D45">
            <v>16.4</v>
          </cell>
        </row>
        <row r="46">
          <cell r="A46">
            <v>45</v>
          </cell>
          <cell r="B46" t="str">
            <v>Disposable Coverall</v>
          </cell>
          <cell r="C46" t="str">
            <v>pc</v>
          </cell>
          <cell r="D46">
            <v>45</v>
          </cell>
        </row>
        <row r="47">
          <cell r="A47">
            <v>46</v>
          </cell>
          <cell r="B47" t="str">
            <v>Bandit Strap SS</v>
          </cell>
          <cell r="C47" t="str">
            <v>roll</v>
          </cell>
          <cell r="D47">
            <v>178.25</v>
          </cell>
        </row>
        <row r="48">
          <cell r="A48">
            <v>47</v>
          </cell>
          <cell r="B48" t="str">
            <v>Paper Type Adhesive Masking Tape</v>
          </cell>
          <cell r="D48" t="str">
            <v>inclusive</v>
          </cell>
        </row>
        <row r="49">
          <cell r="A49">
            <v>48</v>
          </cell>
          <cell r="B49" t="str">
            <v>GI Wire</v>
          </cell>
          <cell r="D49" t="str">
            <v>inclusive</v>
          </cell>
        </row>
        <row r="50">
          <cell r="A50">
            <v>49</v>
          </cell>
          <cell r="B50" t="str">
            <v>Emery Cloth</v>
          </cell>
          <cell r="C50" t="str">
            <v>roll</v>
          </cell>
          <cell r="D50">
            <v>72.8</v>
          </cell>
        </row>
        <row r="51">
          <cell r="A51">
            <v>50</v>
          </cell>
          <cell r="B51" t="str">
            <v>Synergen # 22</v>
          </cell>
          <cell r="C51" t="str">
            <v>kg</v>
          </cell>
          <cell r="D51">
            <v>24</v>
          </cell>
        </row>
        <row r="52">
          <cell r="A52">
            <v>51</v>
          </cell>
          <cell r="B52" t="str">
            <v>Neoprene Rubber</v>
          </cell>
          <cell r="C52" t="str">
            <v>sq.m</v>
          </cell>
          <cell r="D52">
            <v>89.6</v>
          </cell>
        </row>
        <row r="53">
          <cell r="A53">
            <v>52</v>
          </cell>
          <cell r="B53" t="str">
            <v>Plywood 3/8" x 4' x 8'</v>
          </cell>
          <cell r="C53" t="str">
            <v>pc</v>
          </cell>
          <cell r="D53">
            <v>36.8</v>
          </cell>
        </row>
        <row r="54">
          <cell r="A54">
            <v>53</v>
          </cell>
          <cell r="B54" t="str">
            <v>Plywood 1/4" x 4' x 8'</v>
          </cell>
          <cell r="C54" t="str">
            <v>pc</v>
          </cell>
          <cell r="D54">
            <v>43.7</v>
          </cell>
        </row>
        <row r="55">
          <cell r="A55">
            <v>54</v>
          </cell>
          <cell r="B55" t="str">
            <v>Cold Galvanizing Compound ZRC or equivalent 12 oz can</v>
          </cell>
          <cell r="C55" t="str">
            <v>can</v>
          </cell>
          <cell r="D55">
            <v>50</v>
          </cell>
        </row>
        <row r="56">
          <cell r="A56">
            <v>55</v>
          </cell>
          <cell r="B56" t="str">
            <v>Polyester Synthetic Media Filter P/N2122K47, 25" x 135ft</v>
          </cell>
          <cell r="C56" t="str">
            <v>m</v>
          </cell>
          <cell r="D56">
            <v>6.5</v>
          </cell>
        </row>
        <row r="57">
          <cell r="A57">
            <v>56</v>
          </cell>
          <cell r="B57" t="str">
            <v>MPI chemical - black magnentic ink</v>
          </cell>
          <cell r="C57" t="str">
            <v>can</v>
          </cell>
          <cell r="D57">
            <v>41</v>
          </cell>
        </row>
        <row r="58">
          <cell r="A58">
            <v>57</v>
          </cell>
          <cell r="B58" t="str">
            <v>MPI chemical - Fluorescent magnentic ink</v>
          </cell>
          <cell r="C58" t="str">
            <v>can</v>
          </cell>
          <cell r="D58">
            <v>41</v>
          </cell>
        </row>
        <row r="59">
          <cell r="A59">
            <v>58</v>
          </cell>
          <cell r="B59" t="str">
            <v>MPI chemical - White contract paint</v>
          </cell>
          <cell r="C59" t="str">
            <v>can</v>
          </cell>
          <cell r="D59">
            <v>41</v>
          </cell>
        </row>
        <row r="60">
          <cell r="A60">
            <v>59</v>
          </cell>
          <cell r="B60" t="str">
            <v>MPI chemical - Cleaner</v>
          </cell>
          <cell r="C60" t="str">
            <v>can</v>
          </cell>
          <cell r="D60">
            <v>41</v>
          </cell>
        </row>
        <row r="61">
          <cell r="A61">
            <v>60</v>
          </cell>
          <cell r="B61" t="str">
            <v>Penetrant chemical - Penetrant </v>
          </cell>
          <cell r="C61" t="str">
            <v>can</v>
          </cell>
          <cell r="D61">
            <v>24.2</v>
          </cell>
        </row>
        <row r="62">
          <cell r="A62">
            <v>61</v>
          </cell>
          <cell r="B62" t="str">
            <v>Penetrant chemical - Developer </v>
          </cell>
          <cell r="C62" t="str">
            <v>can</v>
          </cell>
          <cell r="D62">
            <v>24.2</v>
          </cell>
        </row>
        <row r="63">
          <cell r="A63">
            <v>62</v>
          </cell>
          <cell r="B63" t="str">
            <v>Penetrant chemical - Cleaner </v>
          </cell>
          <cell r="C63" t="str">
            <v>can</v>
          </cell>
          <cell r="D63">
            <v>24.2</v>
          </cell>
        </row>
        <row r="64">
          <cell r="A64">
            <v>63</v>
          </cell>
          <cell r="B64" t="str">
            <v>RT Films - D7 size 4" x 10"</v>
          </cell>
          <cell r="C64" t="str">
            <v>can</v>
          </cell>
          <cell r="D64" t="str">
            <v>inclusive</v>
          </cell>
        </row>
        <row r="65">
          <cell r="A65">
            <v>64</v>
          </cell>
          <cell r="B65" t="str">
            <v>RT Films - D7 size 4" x 15"</v>
          </cell>
          <cell r="C65" t="str">
            <v>can</v>
          </cell>
          <cell r="D65" t="str">
            <v>inclusive</v>
          </cell>
        </row>
        <row r="66">
          <cell r="A66">
            <v>65</v>
          </cell>
          <cell r="B66" t="str">
            <v>RT Films - D7 size 14" x 17"</v>
          </cell>
          <cell r="C66" t="str">
            <v>pcs</v>
          </cell>
          <cell r="D66">
            <v>83.3</v>
          </cell>
        </row>
        <row r="67">
          <cell r="A67">
            <v>66</v>
          </cell>
          <cell r="B67" t="str">
            <v>RT Films - D4 size 4" x 10"</v>
          </cell>
          <cell r="C67" t="str">
            <v>can</v>
          </cell>
          <cell r="D67" t="str">
            <v>inclusive</v>
          </cell>
        </row>
        <row r="68">
          <cell r="A68">
            <v>67</v>
          </cell>
          <cell r="B68" t="str">
            <v>RT Films - D4 size 4" x 15"</v>
          </cell>
          <cell r="C68" t="str">
            <v>can</v>
          </cell>
          <cell r="D68" t="str">
            <v>inclusive</v>
          </cell>
        </row>
        <row r="69">
          <cell r="A69">
            <v>68</v>
          </cell>
          <cell r="B69" t="str">
            <v>RT Films - D4 size 14" x 17"</v>
          </cell>
          <cell r="C69" t="str">
            <v>pcs</v>
          </cell>
          <cell r="D69">
            <v>83.3</v>
          </cell>
        </row>
        <row r="70">
          <cell r="A70">
            <v>69</v>
          </cell>
          <cell r="B70" t="str">
            <v>RT Films - D7 size 7" x 17"</v>
          </cell>
          <cell r="C70" t="str">
            <v>pcs</v>
          </cell>
          <cell r="D70">
            <v>41.65</v>
          </cell>
        </row>
        <row r="71">
          <cell r="A71">
            <v>70</v>
          </cell>
          <cell r="B71" t="str">
            <v>RT Films - D7 size 10" x 12"</v>
          </cell>
          <cell r="C71" t="str">
            <v>pcs</v>
          </cell>
          <cell r="D71">
            <v>42</v>
          </cell>
        </row>
        <row r="72">
          <cell r="A72">
            <v>71</v>
          </cell>
          <cell r="B72" t="str">
            <v>RT Films - D4 size 7" x 17"</v>
          </cell>
          <cell r="C72" t="str">
            <v>pcs</v>
          </cell>
          <cell r="D72">
            <v>41.65</v>
          </cell>
        </row>
        <row r="73">
          <cell r="A73">
            <v>72</v>
          </cell>
          <cell r="B73" t="str">
            <v>RT Films - D7 size 10" x 12"</v>
          </cell>
          <cell r="C73" t="str">
            <v>pcs</v>
          </cell>
          <cell r="D73">
            <v>42</v>
          </cell>
        </row>
        <row r="74">
          <cell r="A74">
            <v>73</v>
          </cell>
          <cell r="B74" t="str">
            <v>Respirator Cartridge - Organic Vapor</v>
          </cell>
          <cell r="C74" t="str">
            <v>pcs</v>
          </cell>
          <cell r="D74">
            <v>15</v>
          </cell>
        </row>
        <row r="75">
          <cell r="A75">
            <v>74</v>
          </cell>
          <cell r="B75" t="str">
            <v>Respirator Cartridge - Mercury</v>
          </cell>
          <cell r="C75" t="str">
            <v>pcs</v>
          </cell>
          <cell r="D75">
            <v>15</v>
          </cell>
        </row>
        <row r="76">
          <cell r="A76">
            <v>75</v>
          </cell>
          <cell r="B76" t="str">
            <v>Respirator Cartridge - H2S</v>
          </cell>
          <cell r="C76" t="str">
            <v>pcs</v>
          </cell>
          <cell r="D76">
            <v>15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5"/>
    </sheetNames>
    <sheetDataSet>
      <sheetData sheetId="0">
        <row r="29">
          <cell r="G29">
            <v>-633941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BS-WP"/>
      <sheetName val="EQTY"/>
      <sheetName val="IS"/>
      <sheetName val="CF1"/>
      <sheetName val="CF-WP"/>
      <sheetName val="PPE"/>
      <sheetName val="M1"/>
      <sheetName val="PBT"/>
      <sheetName val="SC"/>
      <sheetName val="DETAIL"/>
      <sheetName val="ADMIN"/>
      <sheetName val="IS-WP"/>
      <sheetName val="DIR"/>
      <sheetName val="SHARE-R"/>
      <sheetName val="PROFIT"/>
      <sheetName val="CInfo"/>
      <sheetName val="LB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dt"/>
      <sheetName val="Apr-07"/>
      <sheetName val="EQTY"/>
      <sheetName val="Q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L59"/>
  <sheetViews>
    <sheetView tabSelected="1" view="pageBreakPreview" zoomScaleNormal="75" zoomScaleSheetLayoutView="100" workbookViewId="0" topLeftCell="A37">
      <selection activeCell="I43" sqref="I43"/>
    </sheetView>
  </sheetViews>
  <sheetFormatPr defaultColWidth="9.140625" defaultRowHeight="12.75"/>
  <cols>
    <col min="1" max="1" width="6.8515625" style="2" customWidth="1"/>
    <col min="2" max="2" width="3.8515625" style="2" customWidth="1"/>
    <col min="3" max="3" width="25.57421875" style="2" customWidth="1"/>
    <col min="4" max="4" width="1.7109375" style="2" customWidth="1"/>
    <col min="5" max="5" width="15.7109375" style="2" bestFit="1" customWidth="1"/>
    <col min="6" max="6" width="1.57421875" style="2" customWidth="1"/>
    <col min="7" max="7" width="16.140625" style="2" bestFit="1" customWidth="1"/>
    <col min="8" max="8" width="2.00390625" style="2" customWidth="1"/>
    <col min="9" max="9" width="14.7109375" style="2" bestFit="1" customWidth="1"/>
    <col min="10" max="10" width="2.00390625" style="2" customWidth="1"/>
    <col min="11" max="11" width="14.00390625" style="2" bestFit="1" customWidth="1"/>
    <col min="12" max="16384" width="9.140625" style="2" customWidth="1"/>
  </cols>
  <sheetData>
    <row r="1" ht="15">
      <c r="A1" s="1"/>
    </row>
    <row r="2" ht="6" customHeight="1">
      <c r="A2" s="1"/>
    </row>
    <row r="3" spans="1:7" ht="15">
      <c r="A3" s="3" t="s">
        <v>42</v>
      </c>
      <c r="E3" s="4"/>
      <c r="G3" s="5"/>
    </row>
    <row r="4" spans="1:7" ht="15">
      <c r="A4" s="2" t="s">
        <v>0</v>
      </c>
      <c r="E4" s="4"/>
      <c r="G4" s="5"/>
    </row>
    <row r="5" ht="15"/>
    <row r="6" ht="15">
      <c r="A6" s="3" t="s">
        <v>1</v>
      </c>
    </row>
    <row r="7" ht="15">
      <c r="A7" s="3" t="s">
        <v>2</v>
      </c>
    </row>
    <row r="9" spans="5:11" ht="15">
      <c r="E9" s="6" t="s">
        <v>3</v>
      </c>
      <c r="F9" s="5"/>
      <c r="G9" s="5" t="s">
        <v>4</v>
      </c>
      <c r="H9" s="5"/>
      <c r="I9" s="6"/>
      <c r="J9" s="5"/>
      <c r="K9" s="5"/>
    </row>
    <row r="10" spans="5:11" ht="15">
      <c r="E10" s="6" t="s">
        <v>5</v>
      </c>
      <c r="F10" s="5"/>
      <c r="G10" s="5" t="s">
        <v>6</v>
      </c>
      <c r="H10" s="5"/>
      <c r="I10" s="6" t="s">
        <v>7</v>
      </c>
      <c r="J10" s="5"/>
      <c r="K10" s="5" t="s">
        <v>7</v>
      </c>
    </row>
    <row r="11" spans="5:11" ht="15">
      <c r="E11" s="6" t="s">
        <v>8</v>
      </c>
      <c r="F11" s="5"/>
      <c r="G11" s="5" t="s">
        <v>8</v>
      </c>
      <c r="H11" s="5"/>
      <c r="I11" s="6" t="s">
        <v>9</v>
      </c>
      <c r="J11" s="5"/>
      <c r="K11" s="5" t="s">
        <v>9</v>
      </c>
    </row>
    <row r="12" spans="5:11" ht="15">
      <c r="E12" s="7" t="s">
        <v>10</v>
      </c>
      <c r="F12" s="8"/>
      <c r="G12" s="8" t="s">
        <v>11</v>
      </c>
      <c r="H12" s="5"/>
      <c r="I12" s="7" t="s">
        <v>10</v>
      </c>
      <c r="J12" s="8"/>
      <c r="K12" s="8" t="s">
        <v>11</v>
      </c>
    </row>
    <row r="13" spans="5:11" ht="15">
      <c r="E13" s="6" t="s">
        <v>12</v>
      </c>
      <c r="F13" s="5"/>
      <c r="G13" s="5" t="s">
        <v>12</v>
      </c>
      <c r="H13" s="5"/>
      <c r="I13" s="6" t="s">
        <v>12</v>
      </c>
      <c r="J13" s="5"/>
      <c r="K13" s="5" t="s">
        <v>12</v>
      </c>
    </row>
    <row r="14" spans="5:9" ht="15">
      <c r="E14" s="3"/>
      <c r="I14" s="3"/>
    </row>
    <row r="15" spans="1:11" ht="15">
      <c r="A15" s="2" t="s">
        <v>13</v>
      </c>
      <c r="E15" s="9">
        <v>70043102</v>
      </c>
      <c r="F15" s="10"/>
      <c r="G15" s="11" t="s">
        <v>14</v>
      </c>
      <c r="H15" s="10"/>
      <c r="I15" s="12">
        <f>'[1]IS (2)'!I4</f>
        <v>148784323</v>
      </c>
      <c r="J15" s="10"/>
      <c r="K15" s="11" t="s">
        <v>14</v>
      </c>
    </row>
    <row r="16" spans="5:11" ht="15">
      <c r="E16" s="3"/>
      <c r="F16" s="10"/>
      <c r="G16" s="10"/>
      <c r="H16" s="10"/>
      <c r="I16" s="12"/>
      <c r="J16" s="10"/>
      <c r="K16" s="10"/>
    </row>
    <row r="17" spans="1:11" ht="15">
      <c r="A17" s="2" t="s">
        <v>15</v>
      </c>
      <c r="E17" s="9">
        <v>-56113688</v>
      </c>
      <c r="F17" s="10"/>
      <c r="G17" s="11" t="s">
        <v>14</v>
      </c>
      <c r="H17" s="10"/>
      <c r="I17" s="12">
        <v>-118033758</v>
      </c>
      <c r="J17" s="10"/>
      <c r="K17" s="11" t="s">
        <v>14</v>
      </c>
    </row>
    <row r="18" spans="5:11" ht="15">
      <c r="E18" s="13"/>
      <c r="F18" s="10"/>
      <c r="G18" s="13"/>
      <c r="H18" s="10"/>
      <c r="I18" s="13"/>
      <c r="J18" s="10"/>
      <c r="K18" s="13"/>
    </row>
    <row r="19" spans="1:11" ht="15">
      <c r="A19" s="2" t="s">
        <v>16</v>
      </c>
      <c r="E19" s="12">
        <f>SUM(E15:E18)</f>
        <v>13929414</v>
      </c>
      <c r="F19" s="10"/>
      <c r="G19" s="11" t="s">
        <v>14</v>
      </c>
      <c r="H19" s="10"/>
      <c r="I19" s="12">
        <f>SUM(I15:I18)</f>
        <v>30750565</v>
      </c>
      <c r="J19" s="10"/>
      <c r="K19" s="11" t="s">
        <v>14</v>
      </c>
    </row>
    <row r="20" spans="5:11" ht="15">
      <c r="E20" s="12"/>
      <c r="F20" s="10"/>
      <c r="G20" s="10"/>
      <c r="H20" s="10"/>
      <c r="I20" s="12"/>
      <c r="J20" s="10"/>
      <c r="K20" s="10"/>
    </row>
    <row r="21" spans="1:11" ht="15">
      <c r="A21" s="2" t="s">
        <v>17</v>
      </c>
      <c r="E21" s="9">
        <f>'[1]IS'!J10</f>
        <v>473114</v>
      </c>
      <c r="F21" s="10"/>
      <c r="G21" s="11" t="s">
        <v>14</v>
      </c>
      <c r="H21" s="10"/>
      <c r="I21" s="12">
        <f>'[1]IS (2)'!I10</f>
        <v>2105924</v>
      </c>
      <c r="J21" s="10"/>
      <c r="K21" s="11" t="s">
        <v>14</v>
      </c>
    </row>
    <row r="22" spans="5:11" ht="15">
      <c r="E22" s="3"/>
      <c r="F22" s="10"/>
      <c r="G22" s="14"/>
      <c r="H22" s="10"/>
      <c r="I22" s="15"/>
      <c r="J22" s="10"/>
      <c r="K22" s="10"/>
    </row>
    <row r="23" spans="1:11" ht="15">
      <c r="A23" s="2" t="s">
        <v>18</v>
      </c>
      <c r="E23" s="12">
        <f>'[1]IS'!J12</f>
        <v>-1845567</v>
      </c>
      <c r="F23" s="10"/>
      <c r="G23" s="11" t="s">
        <v>14</v>
      </c>
      <c r="H23" s="10"/>
      <c r="I23" s="15">
        <v>-5040810</v>
      </c>
      <c r="J23" s="10"/>
      <c r="K23" s="11" t="s">
        <v>14</v>
      </c>
    </row>
    <row r="24" spans="5:11" ht="15">
      <c r="E24" s="3"/>
      <c r="F24" s="10"/>
      <c r="G24" s="14"/>
      <c r="H24" s="10"/>
      <c r="I24" s="15"/>
      <c r="J24" s="10"/>
      <c r="K24" s="10"/>
    </row>
    <row r="25" spans="1:11" ht="15">
      <c r="A25" s="2" t="s">
        <v>19</v>
      </c>
      <c r="E25" s="12">
        <f>'[1]IS'!J14</f>
        <v>-375166</v>
      </c>
      <c r="F25" s="10"/>
      <c r="G25" s="11" t="s">
        <v>14</v>
      </c>
      <c r="H25" s="10"/>
      <c r="I25" s="15">
        <v>-4211929</v>
      </c>
      <c r="J25" s="10"/>
      <c r="K25" s="11" t="s">
        <v>14</v>
      </c>
    </row>
    <row r="26" spans="5:11" ht="15">
      <c r="E26" s="3"/>
      <c r="F26" s="10"/>
      <c r="G26" s="14"/>
      <c r="H26" s="10"/>
      <c r="I26" s="15"/>
      <c r="J26" s="10"/>
      <c r="K26" s="10"/>
    </row>
    <row r="27" spans="1:11" ht="15">
      <c r="A27" s="2" t="s">
        <v>20</v>
      </c>
      <c r="E27" s="12">
        <f>'[1]IS'!J16</f>
        <v>-2941788</v>
      </c>
      <c r="F27" s="10"/>
      <c r="G27" s="11" t="s">
        <v>14</v>
      </c>
      <c r="H27" s="10"/>
      <c r="I27" s="16">
        <f>'[1]IS (2)'!I16</f>
        <v>-3803367</v>
      </c>
      <c r="J27" s="10"/>
      <c r="K27" s="11" t="s">
        <v>14</v>
      </c>
    </row>
    <row r="28" spans="5:11" ht="15">
      <c r="E28" s="13"/>
      <c r="F28" s="10"/>
      <c r="G28" s="17"/>
      <c r="H28" s="10"/>
      <c r="I28" s="13"/>
      <c r="J28" s="10"/>
      <c r="K28" s="17"/>
    </row>
    <row r="29" spans="1:11" ht="15">
      <c r="A29" s="2" t="s">
        <v>21</v>
      </c>
      <c r="E29" s="12">
        <f>SUM(E19:E28)</f>
        <v>9240007</v>
      </c>
      <c r="G29" s="11" t="s">
        <v>14</v>
      </c>
      <c r="I29" s="12">
        <f>SUM(I19:I28)</f>
        <v>19800383</v>
      </c>
      <c r="K29" s="11" t="s">
        <v>14</v>
      </c>
    </row>
    <row r="30" spans="5:11" ht="15">
      <c r="E30" s="12"/>
      <c r="G30" s="10"/>
      <c r="I30" s="12"/>
      <c r="K30" s="10"/>
    </row>
    <row r="31" spans="1:11" ht="15">
      <c r="A31" s="2" t="s">
        <v>22</v>
      </c>
      <c r="E31" s="9">
        <v>-2668817</v>
      </c>
      <c r="G31" s="11" t="s">
        <v>14</v>
      </c>
      <c r="I31" s="12">
        <v>-5273000</v>
      </c>
      <c r="K31" s="11" t="s">
        <v>14</v>
      </c>
    </row>
    <row r="32" spans="5:11" ht="15">
      <c r="E32" s="18"/>
      <c r="G32" s="19"/>
      <c r="I32" s="13"/>
      <c r="K32" s="19"/>
    </row>
    <row r="33" spans="1:11" ht="15">
      <c r="A33" s="2" t="s">
        <v>23</v>
      </c>
      <c r="E33" s="9">
        <f>SUM(E29:E31)</f>
        <v>6571190</v>
      </c>
      <c r="G33" s="11" t="s">
        <v>14</v>
      </c>
      <c r="I33" s="12">
        <f>SUM(I29:I31)</f>
        <v>14527383</v>
      </c>
      <c r="K33" s="11" t="s">
        <v>14</v>
      </c>
    </row>
    <row r="34" spans="5:11" ht="15">
      <c r="E34" s="9"/>
      <c r="G34" s="11"/>
      <c r="I34" s="12"/>
      <c r="K34" s="11"/>
    </row>
    <row r="35" spans="1:11" ht="15">
      <c r="A35" s="2" t="s">
        <v>24</v>
      </c>
      <c r="E35" s="9">
        <v>-4338</v>
      </c>
      <c r="G35" s="11" t="s">
        <v>14</v>
      </c>
      <c r="I35" s="12">
        <f>'[1]IS (2)'!I24</f>
        <v>-16284</v>
      </c>
      <c r="K35" s="11" t="s">
        <v>14</v>
      </c>
    </row>
    <row r="36" spans="5:11" ht="15">
      <c r="E36" s="13"/>
      <c r="G36" s="13"/>
      <c r="I36" s="13"/>
      <c r="K36" s="13"/>
    </row>
    <row r="37" spans="1:11" ht="15">
      <c r="A37" s="2" t="s">
        <v>25</v>
      </c>
      <c r="E37" s="20">
        <f>SUM(E33:E36)</f>
        <v>6566852</v>
      </c>
      <c r="G37" s="21" t="s">
        <v>14</v>
      </c>
      <c r="I37" s="20">
        <f>SUM(I33:I36)</f>
        <v>14511099</v>
      </c>
      <c r="K37" s="21" t="s">
        <v>14</v>
      </c>
    </row>
    <row r="38" spans="5:11" ht="15">
      <c r="E38" s="15"/>
      <c r="F38" s="22"/>
      <c r="G38" s="23"/>
      <c r="H38" s="22"/>
      <c r="I38" s="15"/>
      <c r="J38" s="22"/>
      <c r="K38" s="23"/>
    </row>
    <row r="39" spans="1:11" ht="15">
      <c r="A39" s="2" t="s">
        <v>26</v>
      </c>
      <c r="E39" s="24"/>
      <c r="F39" s="22"/>
      <c r="G39" s="11"/>
      <c r="H39" s="22"/>
      <c r="I39" s="24"/>
      <c r="J39" s="22"/>
      <c r="K39" s="11"/>
    </row>
    <row r="40" spans="1:11" ht="15.75" thickBot="1">
      <c r="A40" s="2" t="s">
        <v>27</v>
      </c>
      <c r="E40" s="25">
        <f>SUM(E37:E39)</f>
        <v>6566852</v>
      </c>
      <c r="F40" s="22"/>
      <c r="G40" s="25">
        <f>SUM(G37:G39)</f>
        <v>0</v>
      </c>
      <c r="H40" s="22"/>
      <c r="I40" s="25">
        <f>SUM(I37:I39)</f>
        <v>14511099</v>
      </c>
      <c r="J40" s="22"/>
      <c r="K40" s="25">
        <f>SUM(K37:K39)</f>
        <v>0</v>
      </c>
    </row>
    <row r="41" spans="5:11" ht="15">
      <c r="E41" s="24"/>
      <c r="F41" s="22"/>
      <c r="G41" s="11"/>
      <c r="H41" s="22"/>
      <c r="I41" s="24"/>
      <c r="J41" s="22"/>
      <c r="K41" s="11"/>
    </row>
    <row r="42" spans="1:11" ht="15">
      <c r="A42" s="2" t="s">
        <v>28</v>
      </c>
      <c r="E42" s="3"/>
      <c r="I42" s="12"/>
      <c r="K42" s="10"/>
    </row>
    <row r="43" spans="2:11" ht="15">
      <c r="B43" s="26" t="s">
        <v>29</v>
      </c>
      <c r="C43" s="2" t="s">
        <v>30</v>
      </c>
      <c r="E43" s="27">
        <f>E40/'[1]EPS'!P12*100</f>
        <v>7.908603613011277</v>
      </c>
      <c r="F43" s="28"/>
      <c r="G43" s="11" t="s">
        <v>14</v>
      </c>
      <c r="H43" s="28"/>
      <c r="I43" s="29">
        <f>I40/'[1]EPS'!P12*100</f>
        <v>17.476034175913256</v>
      </c>
      <c r="J43" s="28"/>
      <c r="K43" s="11" t="s">
        <v>14</v>
      </c>
    </row>
    <row r="44" spans="2:11" ht="15">
      <c r="B44" s="26" t="s">
        <v>29</v>
      </c>
      <c r="C44" s="2" t="s">
        <v>31</v>
      </c>
      <c r="E44" s="29">
        <v>0</v>
      </c>
      <c r="F44" s="28"/>
      <c r="G44" s="11" t="s">
        <v>14</v>
      </c>
      <c r="H44" s="28"/>
      <c r="I44" s="29">
        <v>0</v>
      </c>
      <c r="J44" s="28"/>
      <c r="K44" s="11" t="s">
        <v>14</v>
      </c>
    </row>
    <row r="45" spans="2:11" ht="15">
      <c r="B45" s="26"/>
      <c r="E45" s="30"/>
      <c r="F45" s="28"/>
      <c r="G45" s="31"/>
      <c r="H45" s="28"/>
      <c r="I45" s="30"/>
      <c r="J45" s="28"/>
      <c r="K45" s="31"/>
    </row>
    <row r="46" spans="2:11" ht="15">
      <c r="B46" s="26"/>
      <c r="G46" s="5"/>
      <c r="I46" s="32"/>
      <c r="K46" s="5"/>
    </row>
    <row r="47" ht="15">
      <c r="I47" s="10"/>
    </row>
    <row r="48" ht="15">
      <c r="A48" s="33"/>
    </row>
    <row r="49" ht="11.25" customHeight="1">
      <c r="A49" s="33"/>
    </row>
    <row r="50" ht="12" customHeight="1"/>
    <row r="51" spans="1:12" s="34" customFormat="1" ht="27" customHeight="1">
      <c r="A51" s="2"/>
      <c r="B51" s="2"/>
      <c r="C51" s="2"/>
      <c r="D51" s="2"/>
      <c r="E51" s="2"/>
      <c r="F51" s="2"/>
      <c r="G51" s="2"/>
      <c r="H51" s="2"/>
      <c r="I51" s="2"/>
      <c r="J51" s="2"/>
      <c r="K51" s="2"/>
      <c r="L51" s="2"/>
    </row>
    <row r="52" spans="9:11" ht="15">
      <c r="I52" s="35" t="s">
        <v>32</v>
      </c>
      <c r="K52" s="35" t="s">
        <v>33</v>
      </c>
    </row>
    <row r="53" spans="9:11" ht="15">
      <c r="I53" s="35" t="s">
        <v>34</v>
      </c>
      <c r="K53" s="35" t="s">
        <v>35</v>
      </c>
    </row>
    <row r="54" spans="9:11" ht="15">
      <c r="I54" s="35" t="s">
        <v>36</v>
      </c>
      <c r="K54" s="35" t="s">
        <v>37</v>
      </c>
    </row>
    <row r="55" spans="9:11" ht="15">
      <c r="I55" s="35" t="s">
        <v>12</v>
      </c>
      <c r="K55" s="35" t="s">
        <v>12</v>
      </c>
    </row>
    <row r="56" spans="3:11" ht="15">
      <c r="C56" s="2" t="s">
        <v>38</v>
      </c>
      <c r="I56" s="36">
        <f>E40</f>
        <v>6566852</v>
      </c>
      <c r="K56" s="36">
        <f>I37</f>
        <v>14511099</v>
      </c>
    </row>
    <row r="57" spans="3:11" ht="15.75" thickBot="1">
      <c r="C57" s="2" t="s">
        <v>39</v>
      </c>
      <c r="I57" s="37">
        <v>0</v>
      </c>
      <c r="K57" s="38">
        <v>-5403848</v>
      </c>
    </row>
    <row r="58" spans="3:11" ht="15">
      <c r="C58" s="2" t="s">
        <v>40</v>
      </c>
      <c r="I58" s="36">
        <f>SUM(I56:I57)</f>
        <v>6566852</v>
      </c>
      <c r="K58" s="36">
        <f>SUM(K56:K57)</f>
        <v>9107251</v>
      </c>
    </row>
    <row r="59" spans="3:11" ht="15">
      <c r="C59" s="2" t="s">
        <v>41</v>
      </c>
      <c r="I59" s="39">
        <f>I58/'[1]EPS'!P12*100</f>
        <v>7.908603613011277</v>
      </c>
      <c r="K59" s="39">
        <f>K58/'[1]EPS'!P12*100</f>
        <v>10.96806173844036</v>
      </c>
    </row>
  </sheetData>
  <sheetProtection/>
  <printOptions horizontalCentered="1"/>
  <pageMargins left="0.748031496062992" right="0.748031496062992" top="0.748031496062992" bottom="0.511811023622047" header="0.511811023622047" footer="0.511811023622047"/>
  <pageSetup fitToHeight="1" fitToWidth="1" horizontalDpi="600" verticalDpi="600" orientation="portrait" paperSize="9" scale="84" r:id="rId2"/>
  <headerFooter alignWithMargins="0">
    <oddFooter>&amp;C &amp;P</oddFooter>
  </headerFooter>
  <drawing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H63"/>
  <sheetViews>
    <sheetView zoomScale="75" zoomScaleNormal="75" zoomScaleSheetLayoutView="100" workbookViewId="0" topLeftCell="A20">
      <selection activeCell="C56" sqref="C56"/>
    </sheetView>
  </sheetViews>
  <sheetFormatPr defaultColWidth="9.140625" defaultRowHeight="12.75"/>
  <cols>
    <col min="1" max="1" width="4.00390625" style="2" customWidth="1"/>
    <col min="2" max="2" width="49.57421875" style="2" customWidth="1"/>
    <col min="3" max="3" width="14.421875" style="2" bestFit="1" customWidth="1"/>
    <col min="4" max="4" width="1.28515625" style="2" customWidth="1"/>
    <col min="5" max="5" width="10.140625" style="28" bestFit="1" customWidth="1"/>
    <col min="6" max="6" width="1.7109375" style="22" customWidth="1"/>
    <col min="7" max="7" width="11.28125" style="2" bestFit="1" customWidth="1"/>
    <col min="8" max="8" width="12.00390625" style="2" bestFit="1" customWidth="1"/>
    <col min="9" max="16384" width="9.140625" style="2" customWidth="1"/>
  </cols>
  <sheetData>
    <row r="1" ht="15">
      <c r="A1" s="1"/>
    </row>
    <row r="2" ht="6" customHeight="1">
      <c r="A2" s="1"/>
    </row>
    <row r="3" spans="1:7" ht="15">
      <c r="A3" s="3" t="s">
        <v>42</v>
      </c>
      <c r="E3" s="4"/>
      <c r="F3" s="2"/>
      <c r="G3" s="5"/>
    </row>
    <row r="4" spans="1:7" ht="15">
      <c r="A4" s="2" t="s">
        <v>0</v>
      </c>
      <c r="E4" s="4"/>
      <c r="F4" s="2"/>
      <c r="G4" s="5"/>
    </row>
    <row r="5" ht="8.25" customHeight="1"/>
    <row r="6" spans="1:6" s="3" customFormat="1" ht="15">
      <c r="A6" s="3" t="s">
        <v>67</v>
      </c>
      <c r="E6" s="28"/>
      <c r="F6" s="45"/>
    </row>
    <row r="7" spans="5:6" s="3" customFormat="1" ht="11.25" customHeight="1">
      <c r="E7" s="52"/>
      <c r="F7" s="45"/>
    </row>
    <row r="8" spans="3:6" s="5" customFormat="1" ht="15">
      <c r="C8" s="6" t="s">
        <v>10</v>
      </c>
      <c r="E8" s="5" t="s">
        <v>68</v>
      </c>
      <c r="F8" s="53"/>
    </row>
    <row r="9" spans="3:6" s="5" customFormat="1" ht="15">
      <c r="C9" s="6" t="s">
        <v>12</v>
      </c>
      <c r="F9" s="53"/>
    </row>
    <row r="10" spans="3:6" s="5" customFormat="1" ht="9.75" customHeight="1">
      <c r="C10" s="6"/>
      <c r="F10" s="53"/>
    </row>
    <row r="11" spans="1:5" ht="15">
      <c r="A11" s="3" t="s">
        <v>69</v>
      </c>
      <c r="C11" s="12"/>
      <c r="D11" s="10"/>
      <c r="E11" s="10"/>
    </row>
    <row r="12" spans="1:5" ht="15">
      <c r="A12" s="3" t="s">
        <v>70</v>
      </c>
      <c r="C12" s="12"/>
      <c r="D12" s="10"/>
      <c r="E12" s="10"/>
    </row>
    <row r="13" spans="1:5" ht="15">
      <c r="A13" s="2" t="s">
        <v>71</v>
      </c>
      <c r="C13" s="15">
        <f>'[1]BS'!I7</f>
        <v>20145852</v>
      </c>
      <c r="D13" s="14"/>
      <c r="E13" s="23" t="s">
        <v>14</v>
      </c>
    </row>
    <row r="14" spans="1:5" ht="15">
      <c r="A14" s="2" t="s">
        <v>72</v>
      </c>
      <c r="C14" s="15">
        <f>'[1]BS'!I8</f>
        <v>10821240</v>
      </c>
      <c r="D14" s="14"/>
      <c r="E14" s="23" t="s">
        <v>14</v>
      </c>
    </row>
    <row r="15" spans="1:5" ht="15">
      <c r="A15" s="2" t="s">
        <v>73</v>
      </c>
      <c r="C15" s="15">
        <f>'[1]BS'!I9</f>
        <v>54952</v>
      </c>
      <c r="D15" s="14"/>
      <c r="E15" s="23" t="s">
        <v>14</v>
      </c>
    </row>
    <row r="16" spans="1:5" ht="15">
      <c r="A16" s="2" t="s">
        <v>74</v>
      </c>
      <c r="C16" s="15">
        <f>'[1]BS'!I11</f>
        <v>845159</v>
      </c>
      <c r="D16" s="14"/>
      <c r="E16" s="23" t="s">
        <v>14</v>
      </c>
    </row>
    <row r="17" spans="3:5" ht="15">
      <c r="C17" s="54">
        <f>SUM(C13:C16)</f>
        <v>31867203</v>
      </c>
      <c r="D17" s="10"/>
      <c r="E17" s="55" t="s">
        <v>14</v>
      </c>
    </row>
    <row r="18" spans="3:5" ht="9" customHeight="1">
      <c r="C18" s="12"/>
      <c r="D18" s="10"/>
      <c r="E18" s="11"/>
    </row>
    <row r="19" spans="1:5" ht="15">
      <c r="A19" s="3" t="s">
        <v>75</v>
      </c>
      <c r="C19" s="12"/>
      <c r="D19" s="10"/>
      <c r="E19" s="11"/>
    </row>
    <row r="20" spans="1:5" ht="15">
      <c r="A20" s="2" t="s">
        <v>76</v>
      </c>
      <c r="C20" s="12">
        <f>'[1]BS'!I15</f>
        <v>163282327</v>
      </c>
      <c r="D20" s="10"/>
      <c r="E20" s="11" t="s">
        <v>14</v>
      </c>
    </row>
    <row r="21" spans="1:5" ht="15">
      <c r="A21" s="2" t="s">
        <v>77</v>
      </c>
      <c r="C21" s="12">
        <f>'[1]BS'!I16</f>
        <v>20095512</v>
      </c>
      <c r="D21" s="10"/>
      <c r="E21" s="23" t="s">
        <v>14</v>
      </c>
    </row>
    <row r="22" spans="1:7" ht="15">
      <c r="A22" s="2" t="s">
        <v>78</v>
      </c>
      <c r="C22" s="12">
        <f>'[1]BS'!I17</f>
        <v>8695300</v>
      </c>
      <c r="D22" s="14"/>
      <c r="E22" s="23" t="s">
        <v>14</v>
      </c>
      <c r="G22" s="36"/>
    </row>
    <row r="23" spans="1:5" ht="15">
      <c r="A23" s="2" t="s">
        <v>79</v>
      </c>
      <c r="C23" s="12">
        <f>'[1]BS'!I18</f>
        <v>548124</v>
      </c>
      <c r="D23" s="14"/>
      <c r="E23" s="23" t="s">
        <v>14</v>
      </c>
    </row>
    <row r="24" spans="1:5" ht="15">
      <c r="A24" s="2" t="s">
        <v>80</v>
      </c>
      <c r="C24" s="12">
        <f>'[1]BS'!I20</f>
        <v>58869684</v>
      </c>
      <c r="D24" s="14"/>
      <c r="E24" s="23" t="s">
        <v>14</v>
      </c>
    </row>
    <row r="25" spans="1:5" ht="15">
      <c r="A25" s="2" t="s">
        <v>81</v>
      </c>
      <c r="C25" s="12">
        <f>'[1]BS'!I21</f>
        <v>9877892</v>
      </c>
      <c r="D25" s="14"/>
      <c r="E25" s="23" t="s">
        <v>14</v>
      </c>
    </row>
    <row r="26" spans="1:5" ht="15">
      <c r="A26" s="56"/>
      <c r="C26" s="54">
        <f>SUM(C20:C25)</f>
        <v>261368839</v>
      </c>
      <c r="D26" s="14"/>
      <c r="E26" s="55" t="s">
        <v>14</v>
      </c>
    </row>
    <row r="27" spans="1:5" ht="9" customHeight="1">
      <c r="A27" s="56"/>
      <c r="C27" s="15"/>
      <c r="D27" s="14"/>
      <c r="E27" s="23"/>
    </row>
    <row r="28" spans="1:5" ht="15.75" thickBot="1">
      <c r="A28" s="3" t="s">
        <v>82</v>
      </c>
      <c r="C28" s="57">
        <f>+C17+C26</f>
        <v>293236042</v>
      </c>
      <c r="D28" s="14"/>
      <c r="E28" s="58" t="s">
        <v>14</v>
      </c>
    </row>
    <row r="29" spans="1:5" ht="9.75" customHeight="1" thickTop="1">
      <c r="A29" s="56"/>
      <c r="C29" s="15"/>
      <c r="D29" s="14"/>
      <c r="E29" s="23"/>
    </row>
    <row r="30" spans="1:8" ht="15" customHeight="1">
      <c r="A30" s="3" t="s">
        <v>83</v>
      </c>
      <c r="C30" s="15"/>
      <c r="D30" s="10"/>
      <c r="E30" s="23"/>
      <c r="G30" s="36"/>
      <c r="H30" s="36"/>
    </row>
    <row r="31" spans="1:5" ht="15">
      <c r="A31" s="2" t="s">
        <v>84</v>
      </c>
      <c r="C31" s="15">
        <f>'[1]BS'!I27</f>
        <v>51560000</v>
      </c>
      <c r="D31" s="14"/>
      <c r="E31" s="23" t="s">
        <v>14</v>
      </c>
    </row>
    <row r="32" spans="1:5" ht="15">
      <c r="A32" s="2" t="s">
        <v>85</v>
      </c>
      <c r="C32" s="15">
        <f>'[1]BS'!I28</f>
        <v>26283677</v>
      </c>
      <c r="D32" s="14"/>
      <c r="E32" s="23" t="s">
        <v>14</v>
      </c>
    </row>
    <row r="33" spans="1:5" ht="15">
      <c r="A33" s="2" t="s">
        <v>86</v>
      </c>
      <c r="C33" s="15">
        <f>'[1]BS'!I29</f>
        <v>14504079</v>
      </c>
      <c r="D33" s="14"/>
      <c r="E33" s="19" t="s">
        <v>14</v>
      </c>
    </row>
    <row r="34" spans="1:5" ht="15" customHeight="1">
      <c r="A34" s="3" t="s">
        <v>87</v>
      </c>
      <c r="C34" s="20">
        <f>SUM(C31:C33)</f>
        <v>92347756</v>
      </c>
      <c r="D34" s="10"/>
      <c r="E34" s="23" t="s">
        <v>14</v>
      </c>
    </row>
    <row r="35" spans="1:5" ht="15" customHeight="1">
      <c r="A35" s="2" t="s">
        <v>24</v>
      </c>
      <c r="C35" s="15">
        <f>'[1]BS'!I31</f>
        <v>650224</v>
      </c>
      <c r="D35" s="10"/>
      <c r="E35" s="23" t="s">
        <v>14</v>
      </c>
    </row>
    <row r="36" spans="1:7" ht="15" customHeight="1">
      <c r="A36" s="3" t="s">
        <v>88</v>
      </c>
      <c r="C36" s="54">
        <f>SUM(C34:C35)</f>
        <v>92997980</v>
      </c>
      <c r="D36" s="10"/>
      <c r="E36" s="55" t="s">
        <v>14</v>
      </c>
      <c r="G36" s="36">
        <f>'[1]CSOE'!O31-CBS!C36</f>
        <v>0</v>
      </c>
    </row>
    <row r="37" spans="1:5" ht="15" customHeight="1">
      <c r="A37" s="3"/>
      <c r="C37" s="15"/>
      <c r="D37" s="10"/>
      <c r="E37" s="23"/>
    </row>
    <row r="38" spans="1:5" ht="15" customHeight="1">
      <c r="A38" s="3"/>
      <c r="C38" s="15"/>
      <c r="D38" s="10"/>
      <c r="E38" s="23"/>
    </row>
    <row r="39" spans="1:5" ht="15">
      <c r="A39" s="3" t="s">
        <v>89</v>
      </c>
      <c r="C39" s="12"/>
      <c r="D39" s="10"/>
      <c r="E39" s="11"/>
    </row>
    <row r="40" spans="1:5" ht="15">
      <c r="A40" s="2" t="s">
        <v>90</v>
      </c>
      <c r="C40" s="12">
        <f>'[1]BS'!I36</f>
        <v>58009582</v>
      </c>
      <c r="D40" s="10"/>
      <c r="E40" s="23" t="s">
        <v>14</v>
      </c>
    </row>
    <row r="41" spans="1:6" s="28" customFormat="1" ht="15">
      <c r="A41" s="28" t="s">
        <v>91</v>
      </c>
      <c r="C41" s="16">
        <f>'[1]BS'!I37</f>
        <v>478486</v>
      </c>
      <c r="D41" s="47"/>
      <c r="E41" s="59" t="s">
        <v>14</v>
      </c>
      <c r="F41" s="60"/>
    </row>
    <row r="42" spans="3:5" ht="15">
      <c r="C42" s="54">
        <f>SUM(C40:C41)</f>
        <v>58488068</v>
      </c>
      <c r="D42" s="10"/>
      <c r="E42" s="55" t="s">
        <v>14</v>
      </c>
    </row>
    <row r="43" spans="1:5" ht="9" customHeight="1">
      <c r="A43" s="3"/>
      <c r="C43" s="15"/>
      <c r="D43" s="10"/>
      <c r="E43" s="23"/>
    </row>
    <row r="44" spans="1:5" ht="15">
      <c r="A44" s="3" t="s">
        <v>92</v>
      </c>
      <c r="C44" s="12"/>
      <c r="D44" s="10"/>
      <c r="E44" s="11"/>
    </row>
    <row r="45" spans="1:7" ht="15">
      <c r="A45" s="2" t="s">
        <v>93</v>
      </c>
      <c r="C45" s="44">
        <f>'[1]BS'!I41</f>
        <v>21261788</v>
      </c>
      <c r="D45" s="14"/>
      <c r="E45" s="23" t="s">
        <v>14</v>
      </c>
      <c r="G45" s="36"/>
    </row>
    <row r="46" spans="1:5" ht="15">
      <c r="A46" s="2" t="s">
        <v>94</v>
      </c>
      <c r="C46" s="44">
        <f>'[1]BS'!I42</f>
        <v>109611343</v>
      </c>
      <c r="D46" s="14"/>
      <c r="E46" s="23" t="s">
        <v>14</v>
      </c>
    </row>
    <row r="47" spans="1:5" ht="15">
      <c r="A47" s="2" t="s">
        <v>95</v>
      </c>
      <c r="C47" s="44">
        <f>'[1]BS'!I45</f>
        <v>3767815</v>
      </c>
      <c r="D47" s="14"/>
      <c r="E47" s="23" t="s">
        <v>14</v>
      </c>
    </row>
    <row r="48" spans="1:5" ht="15">
      <c r="A48" s="2" t="s">
        <v>96</v>
      </c>
      <c r="C48" s="44">
        <f>'[1]BS'!I43</f>
        <v>599029</v>
      </c>
      <c r="D48" s="14"/>
      <c r="E48" s="23"/>
    </row>
    <row r="49" spans="1:5" ht="15">
      <c r="A49" s="2" t="s">
        <v>97</v>
      </c>
      <c r="C49" s="44">
        <f>'[1]BS'!I46</f>
        <v>6510019</v>
      </c>
      <c r="D49" s="14"/>
      <c r="E49" s="23" t="s">
        <v>14</v>
      </c>
    </row>
    <row r="50" spans="3:5" ht="15">
      <c r="C50" s="54">
        <f>SUM(C45:C49)</f>
        <v>141749994</v>
      </c>
      <c r="D50" s="14"/>
      <c r="E50" s="55" t="s">
        <v>14</v>
      </c>
    </row>
    <row r="51" spans="1:5" ht="16.5" customHeight="1">
      <c r="A51" s="3" t="s">
        <v>98</v>
      </c>
      <c r="C51" s="54">
        <f>C50+C42</f>
        <v>200238062</v>
      </c>
      <c r="D51" s="10"/>
      <c r="E51" s="55" t="s">
        <v>14</v>
      </c>
    </row>
    <row r="52" spans="3:5" ht="9" customHeight="1">
      <c r="C52" s="22"/>
      <c r="D52" s="22"/>
      <c r="E52" s="53"/>
    </row>
    <row r="53" spans="1:5" ht="15.75" thickBot="1">
      <c r="A53" s="3" t="s">
        <v>99</v>
      </c>
      <c r="C53" s="57">
        <f>+C36+C51</f>
        <v>293236042</v>
      </c>
      <c r="D53" s="10"/>
      <c r="E53" s="58" t="s">
        <v>14</v>
      </c>
    </row>
    <row r="54" spans="3:5" ht="15.75" customHeight="1" thickTop="1">
      <c r="C54" s="61"/>
      <c r="E54" s="53"/>
    </row>
    <row r="55" spans="1:5" ht="30.75" customHeight="1">
      <c r="A55" s="75" t="s">
        <v>100</v>
      </c>
      <c r="B55" s="75"/>
      <c r="C55" s="62">
        <f>C34/C31/2</f>
        <v>0.8955368114817688</v>
      </c>
      <c r="E55" s="23" t="s">
        <v>14</v>
      </c>
    </row>
    <row r="58" ht="15">
      <c r="A58" s="33"/>
    </row>
    <row r="59" ht="15">
      <c r="A59" s="33"/>
    </row>
    <row r="60" ht="15">
      <c r="A60" s="33"/>
    </row>
    <row r="61" spans="1:6" s="34" customFormat="1" ht="15">
      <c r="A61" s="63"/>
      <c r="E61" s="64"/>
      <c r="F61" s="65"/>
    </row>
    <row r="62" spans="5:6" s="34" customFormat="1" ht="15" customHeight="1">
      <c r="E62" s="64"/>
      <c r="F62" s="65"/>
    </row>
    <row r="63" spans="5:6" s="34" customFormat="1" ht="12.75">
      <c r="E63" s="64"/>
      <c r="F63" s="65"/>
    </row>
  </sheetData>
  <sheetProtection/>
  <mergeCells count="1">
    <mergeCell ref="A55:B55"/>
  </mergeCells>
  <printOptions horizontalCentered="1"/>
  <pageMargins left="0.748031496062992" right="0.748031496062992" top="0.748031496062992" bottom="0.511811023622047" header="0.511811023622047" footer="0.511811023622047"/>
  <pageSetup firstPageNumber="2" useFirstPageNumber="1" fitToHeight="1" fitToWidth="1" horizontalDpi="600" verticalDpi="600" orientation="portrait" paperSize="9" scale="8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indexed="33"/>
    <pageSetUpPr fitToPage="1"/>
  </sheetPr>
  <dimension ref="A1:V42"/>
  <sheetViews>
    <sheetView zoomScale="75" zoomScaleNormal="75" zoomScaleSheetLayoutView="100" workbookViewId="0" topLeftCell="A10">
      <selection activeCell="A13" sqref="A13"/>
    </sheetView>
  </sheetViews>
  <sheetFormatPr defaultColWidth="9.140625" defaultRowHeight="12.75"/>
  <cols>
    <col min="1" max="1" width="34.8515625" style="2" customWidth="1"/>
    <col min="2" max="2" width="0.71875" style="2" customWidth="1"/>
    <col min="3" max="3" width="13.140625" style="2" bestFit="1" customWidth="1"/>
    <col min="4" max="4" width="0.5625" style="2" customWidth="1"/>
    <col min="5" max="5" width="12.28125" style="2" bestFit="1" customWidth="1"/>
    <col min="6" max="6" width="0.5625" style="2" customWidth="1"/>
    <col min="7" max="7" width="15.57421875" style="2" bestFit="1" customWidth="1"/>
    <col min="8" max="8" width="0.5625" style="2" customWidth="1"/>
    <col min="9" max="9" width="14.8515625" style="2" bestFit="1" customWidth="1"/>
    <col min="10" max="10" width="0.5625" style="2" customWidth="1"/>
    <col min="11" max="11" width="13.8515625" style="2" customWidth="1"/>
    <col min="12" max="12" width="0.5625" style="2" customWidth="1"/>
    <col min="13" max="13" width="12.140625" style="2" customWidth="1"/>
    <col min="14" max="14" width="0.5625" style="2" customWidth="1"/>
    <col min="15" max="15" width="13.28125" style="2" bestFit="1" customWidth="1"/>
    <col min="16" max="16" width="14.57421875" style="2" customWidth="1"/>
    <col min="17" max="17" width="14.140625" style="2" bestFit="1" customWidth="1"/>
    <col min="18" max="18" width="9.57421875" style="2" bestFit="1" customWidth="1"/>
    <col min="19" max="16384" width="9.140625" style="2" customWidth="1"/>
  </cols>
  <sheetData>
    <row r="1" spans="1:2" ht="15">
      <c r="A1" s="1"/>
      <c r="B1" s="1"/>
    </row>
    <row r="2" spans="1:2" ht="6" customHeight="1">
      <c r="A2" s="1"/>
      <c r="B2" s="1"/>
    </row>
    <row r="3" spans="1:7" ht="15">
      <c r="A3" s="3" t="s">
        <v>42</v>
      </c>
      <c r="E3" s="4"/>
      <c r="G3" s="5"/>
    </row>
    <row r="4" spans="1:7" ht="15">
      <c r="A4" s="2" t="s">
        <v>0</v>
      </c>
      <c r="E4" s="4"/>
      <c r="G4" s="5"/>
    </row>
    <row r="6" spans="1:2" ht="15">
      <c r="A6" s="3" t="s">
        <v>43</v>
      </c>
      <c r="B6" s="3"/>
    </row>
    <row r="7" spans="1:2" ht="15">
      <c r="A7" s="3" t="s">
        <v>2</v>
      </c>
      <c r="B7" s="3"/>
    </row>
    <row r="8" spans="1:2" ht="15">
      <c r="A8" s="3"/>
      <c r="B8" s="3"/>
    </row>
    <row r="9" s="3" customFormat="1" ht="13.5" customHeight="1">
      <c r="C9" s="6"/>
    </row>
    <row r="10" spans="3:9" s="3" customFormat="1" ht="15" customHeight="1">
      <c r="C10" s="6"/>
      <c r="E10" s="74" t="s">
        <v>44</v>
      </c>
      <c r="F10" s="74"/>
      <c r="G10" s="74"/>
      <c r="I10" s="6" t="s">
        <v>45</v>
      </c>
    </row>
    <row r="11" spans="10:12" s="6" customFormat="1" ht="5.25" customHeight="1">
      <c r="J11" s="40"/>
      <c r="K11" s="40"/>
      <c r="L11" s="40"/>
    </row>
    <row r="12" spans="3:15" s="6" customFormat="1" ht="15.75" customHeight="1">
      <c r="C12" s="6" t="s">
        <v>46</v>
      </c>
      <c r="D12" s="41"/>
      <c r="E12" s="6" t="s">
        <v>47</v>
      </c>
      <c r="G12" s="42" t="s">
        <v>48</v>
      </c>
      <c r="H12" s="41"/>
      <c r="I12" s="43" t="s">
        <v>49</v>
      </c>
      <c r="J12" s="40"/>
      <c r="K12" s="40" t="s">
        <v>50</v>
      </c>
      <c r="L12" s="40"/>
      <c r="M12" s="42" t="s">
        <v>51</v>
      </c>
      <c r="N12" s="41"/>
      <c r="O12" s="6" t="s">
        <v>52</v>
      </c>
    </row>
    <row r="13" spans="3:15" s="6" customFormat="1" ht="15.75" customHeight="1">
      <c r="C13" s="6" t="s">
        <v>53</v>
      </c>
      <c r="D13" s="40"/>
      <c r="E13" s="6" t="s">
        <v>54</v>
      </c>
      <c r="G13" s="40" t="s">
        <v>55</v>
      </c>
      <c r="H13" s="40"/>
      <c r="I13" s="42" t="s">
        <v>56</v>
      </c>
      <c r="J13" s="40"/>
      <c r="K13" s="40" t="s">
        <v>57</v>
      </c>
      <c r="L13" s="40"/>
      <c r="M13" s="40" t="s">
        <v>58</v>
      </c>
      <c r="N13" s="40"/>
      <c r="O13" s="6" t="s">
        <v>59</v>
      </c>
    </row>
    <row r="14" spans="3:15" s="6" customFormat="1" ht="15.75" customHeight="1">
      <c r="C14" s="6" t="s">
        <v>12</v>
      </c>
      <c r="D14" s="40"/>
      <c r="E14" s="6" t="s">
        <v>12</v>
      </c>
      <c r="G14" s="6" t="s">
        <v>12</v>
      </c>
      <c r="H14" s="40"/>
      <c r="I14" s="6" t="s">
        <v>12</v>
      </c>
      <c r="J14" s="40"/>
      <c r="K14" s="40" t="s">
        <v>12</v>
      </c>
      <c r="L14" s="40"/>
      <c r="M14" s="6" t="s">
        <v>12</v>
      </c>
      <c r="N14" s="40"/>
      <c r="O14" s="6" t="s">
        <v>12</v>
      </c>
    </row>
    <row r="15" spans="3:16" ht="17.25" customHeight="1">
      <c r="C15" s="23"/>
      <c r="D15" s="14"/>
      <c r="E15" s="14"/>
      <c r="F15" s="14"/>
      <c r="G15" s="14"/>
      <c r="H15" s="14"/>
      <c r="I15" s="14"/>
      <c r="J15" s="14"/>
      <c r="K15" s="14"/>
      <c r="L15" s="14"/>
      <c r="M15" s="14"/>
      <c r="N15" s="14"/>
      <c r="O15" s="10"/>
      <c r="P15" s="10"/>
    </row>
    <row r="16" spans="1:16" ht="15">
      <c r="A16" s="3" t="s">
        <v>60</v>
      </c>
      <c r="B16" s="3"/>
      <c r="C16" s="15">
        <v>1</v>
      </c>
      <c r="D16" s="15">
        <f>+D35</f>
        <v>0</v>
      </c>
      <c r="E16" s="15">
        <v>0</v>
      </c>
      <c r="F16" s="15"/>
      <c r="G16" s="15">
        <v>0</v>
      </c>
      <c r="H16" s="15"/>
      <c r="I16" s="15">
        <v>-7020</v>
      </c>
      <c r="J16" s="15"/>
      <c r="K16" s="15">
        <v>0</v>
      </c>
      <c r="L16" s="15"/>
      <c r="M16" s="15">
        <v>0</v>
      </c>
      <c r="N16" s="15"/>
      <c r="O16" s="15">
        <f>SUM(C16:M16)</f>
        <v>-7019</v>
      </c>
      <c r="P16" s="15"/>
    </row>
    <row r="17" spans="1:16" ht="15">
      <c r="A17" s="3"/>
      <c r="B17" s="3"/>
      <c r="C17" s="44"/>
      <c r="D17" s="44"/>
      <c r="E17" s="44"/>
      <c r="F17" s="44"/>
      <c r="G17" s="44"/>
      <c r="H17" s="44"/>
      <c r="I17" s="44"/>
      <c r="J17" s="44"/>
      <c r="K17" s="44"/>
      <c r="L17" s="44"/>
      <c r="M17" s="15"/>
      <c r="N17" s="45"/>
      <c r="O17" s="12"/>
      <c r="P17" s="12"/>
    </row>
    <row r="18" spans="1:16" ht="15">
      <c r="A18" s="3" t="s">
        <v>61</v>
      </c>
      <c r="B18" s="3"/>
      <c r="C18" s="44">
        <v>27799999</v>
      </c>
      <c r="D18" s="44"/>
      <c r="E18" s="44"/>
      <c r="F18" s="44"/>
      <c r="G18" s="44"/>
      <c r="H18" s="44"/>
      <c r="I18" s="44"/>
      <c r="J18" s="44"/>
      <c r="K18" s="44"/>
      <c r="L18" s="44"/>
      <c r="M18" s="44">
        <f>-'[11]Sheet1'!$G$29-1</f>
        <v>633940</v>
      </c>
      <c r="N18" s="45"/>
      <c r="O18" s="15">
        <f>SUM(C18:M18)</f>
        <v>28433939</v>
      </c>
      <c r="P18" s="12"/>
    </row>
    <row r="19" spans="1:16" ht="15">
      <c r="A19" s="3"/>
      <c r="B19" s="3"/>
      <c r="C19" s="44"/>
      <c r="D19" s="44"/>
      <c r="E19" s="44"/>
      <c r="F19" s="44"/>
      <c r="G19" s="44"/>
      <c r="H19" s="44"/>
      <c r="I19" s="44"/>
      <c r="J19" s="44"/>
      <c r="K19" s="44"/>
      <c r="L19" s="44"/>
      <c r="M19" s="15"/>
      <c r="N19" s="45"/>
      <c r="O19" s="12"/>
      <c r="P19" s="12"/>
    </row>
    <row r="20" spans="1:17" ht="15">
      <c r="A20" s="3" t="s">
        <v>62</v>
      </c>
      <c r="B20" s="3"/>
      <c r="C20" s="44">
        <v>9452000</v>
      </c>
      <c r="D20" s="44"/>
      <c r="E20" s="44"/>
      <c r="F20" s="44"/>
      <c r="G20" s="44"/>
      <c r="H20" s="44"/>
      <c r="I20" s="44"/>
      <c r="J20" s="44"/>
      <c r="K20" s="44"/>
      <c r="L20" s="44"/>
      <c r="M20" s="15"/>
      <c r="N20" s="45"/>
      <c r="O20" s="15">
        <f>SUM(C20:M20)</f>
        <v>9452000</v>
      </c>
      <c r="P20" s="12"/>
      <c r="Q20" s="36"/>
    </row>
    <row r="21" spans="1:16" ht="15">
      <c r="A21" s="3"/>
      <c r="B21" s="3"/>
      <c r="C21" s="44"/>
      <c r="D21" s="44"/>
      <c r="E21" s="44"/>
      <c r="F21" s="44"/>
      <c r="G21" s="44"/>
      <c r="H21" s="44"/>
      <c r="I21" s="44"/>
      <c r="J21" s="44"/>
      <c r="K21" s="44"/>
      <c r="L21" s="44"/>
      <c r="M21" s="15"/>
      <c r="N21" s="45"/>
      <c r="O21" s="12"/>
      <c r="P21" s="12"/>
    </row>
    <row r="22" spans="1:17" ht="15">
      <c r="A22" s="3" t="s">
        <v>63</v>
      </c>
      <c r="B22" s="3"/>
      <c r="C22" s="44">
        <v>14308000</v>
      </c>
      <c r="D22" s="44"/>
      <c r="E22" s="44">
        <v>0</v>
      </c>
      <c r="F22" s="44"/>
      <c r="G22" s="15">
        <v>0</v>
      </c>
      <c r="H22" s="46"/>
      <c r="I22" s="44">
        <v>0</v>
      </c>
      <c r="J22" s="46"/>
      <c r="K22" s="46">
        <v>28616000</v>
      </c>
      <c r="L22" s="46"/>
      <c r="M22" s="15">
        <v>0</v>
      </c>
      <c r="N22" s="45"/>
      <c r="O22" s="12">
        <f>SUM(C22:M22)</f>
        <v>42924000</v>
      </c>
      <c r="P22" s="12"/>
      <c r="Q22" s="36"/>
    </row>
    <row r="23" spans="1:16" ht="15">
      <c r="A23" s="3"/>
      <c r="B23" s="3"/>
      <c r="C23" s="15"/>
      <c r="D23" s="15"/>
      <c r="E23" s="15"/>
      <c r="F23" s="15"/>
      <c r="G23" s="15"/>
      <c r="H23" s="15"/>
      <c r="I23" s="15"/>
      <c r="J23" s="15"/>
      <c r="K23" s="15"/>
      <c r="L23" s="15"/>
      <c r="M23" s="15"/>
      <c r="N23" s="15"/>
      <c r="O23" s="15"/>
      <c r="P23" s="15"/>
    </row>
    <row r="24" spans="1:18" s="28" customFormat="1" ht="15">
      <c r="A24" s="4" t="s">
        <v>64</v>
      </c>
      <c r="B24" s="4"/>
      <c r="C24" s="44">
        <v>0</v>
      </c>
      <c r="D24" s="44"/>
      <c r="E24" s="44">
        <v>0</v>
      </c>
      <c r="F24" s="44"/>
      <c r="G24" s="15">
        <v>0</v>
      </c>
      <c r="H24" s="44"/>
      <c r="I24" s="44">
        <v>0</v>
      </c>
      <c r="J24" s="44"/>
      <c r="K24" s="44">
        <v>-2559464</v>
      </c>
      <c r="L24" s="44"/>
      <c r="N24" s="44"/>
      <c r="O24" s="15">
        <f>SUM(C24:M24)</f>
        <v>-2559464</v>
      </c>
      <c r="P24" s="44"/>
      <c r="Q24" s="47"/>
      <c r="R24" s="48"/>
    </row>
    <row r="25" spans="1:18" s="28" customFormat="1" ht="15">
      <c r="A25" s="4"/>
      <c r="B25" s="4"/>
      <c r="C25" s="44"/>
      <c r="D25" s="44"/>
      <c r="E25" s="44"/>
      <c r="F25" s="44"/>
      <c r="G25" s="44"/>
      <c r="H25" s="44"/>
      <c r="I25" s="44"/>
      <c r="J25" s="44"/>
      <c r="K25" s="44"/>
      <c r="L25" s="44"/>
      <c r="M25" s="44"/>
      <c r="N25" s="44"/>
      <c r="O25" s="44"/>
      <c r="P25" s="44"/>
      <c r="Q25" s="47"/>
      <c r="R25" s="48"/>
    </row>
    <row r="26" spans="1:22" s="28" customFormat="1" ht="15">
      <c r="A26" s="4" t="s">
        <v>25</v>
      </c>
      <c r="B26" s="4"/>
      <c r="C26" s="44">
        <v>0</v>
      </c>
      <c r="D26" s="44"/>
      <c r="E26" s="44">
        <v>0</v>
      </c>
      <c r="F26" s="44"/>
      <c r="G26" s="15">
        <v>0</v>
      </c>
      <c r="H26" s="44"/>
      <c r="I26" s="44">
        <f>'[1]CIS '!I40</f>
        <v>14511099</v>
      </c>
      <c r="J26" s="44"/>
      <c r="K26" s="44"/>
      <c r="L26" s="44"/>
      <c r="M26" s="44">
        <f>-'[1]CIS '!I35</f>
        <v>16284</v>
      </c>
      <c r="N26" s="49"/>
      <c r="O26" s="15">
        <f>SUM(C26:M26)</f>
        <v>14527383</v>
      </c>
      <c r="P26" s="16"/>
      <c r="Q26" s="48"/>
      <c r="V26" s="28">
        <f>+T26-U26</f>
        <v>0</v>
      </c>
    </row>
    <row r="27" spans="1:16" ht="15">
      <c r="A27" s="3"/>
      <c r="B27" s="3"/>
      <c r="C27" s="44"/>
      <c r="D27" s="44"/>
      <c r="E27" s="44"/>
      <c r="F27" s="44"/>
      <c r="G27" s="44"/>
      <c r="H27" s="44"/>
      <c r="I27" s="44"/>
      <c r="J27" s="44"/>
      <c r="K27" s="44"/>
      <c r="L27" s="44"/>
      <c r="M27" s="15"/>
      <c r="N27" s="45"/>
      <c r="O27" s="12"/>
      <c r="P27" s="12"/>
    </row>
    <row r="28" spans="1:16" ht="15">
      <c r="A28" s="3" t="s">
        <v>65</v>
      </c>
      <c r="B28" s="3"/>
      <c r="C28" s="44">
        <v>0</v>
      </c>
      <c r="D28" s="44"/>
      <c r="E28" s="44">
        <v>227141</v>
      </c>
      <c r="F28" s="44"/>
      <c r="G28" s="15">
        <v>0</v>
      </c>
      <c r="H28" s="44"/>
      <c r="I28" s="44">
        <v>0</v>
      </c>
      <c r="J28" s="44"/>
      <c r="K28" s="44"/>
      <c r="L28" s="44"/>
      <c r="M28" s="15">
        <v>0</v>
      </c>
      <c r="N28" s="45"/>
      <c r="O28" s="15">
        <f>SUM(C28:M28)</f>
        <v>227141</v>
      </c>
      <c r="P28" s="12"/>
    </row>
    <row r="29" spans="1:16" ht="15">
      <c r="A29" s="45"/>
      <c r="B29" s="45"/>
      <c r="C29" s="13"/>
      <c r="D29" s="13"/>
      <c r="E29" s="13"/>
      <c r="F29" s="13"/>
      <c r="G29" s="13"/>
      <c r="H29" s="13"/>
      <c r="I29" s="13"/>
      <c r="J29" s="13"/>
      <c r="K29" s="13"/>
      <c r="L29" s="13"/>
      <c r="M29" s="13"/>
      <c r="N29" s="15"/>
      <c r="O29" s="12"/>
      <c r="P29" s="12"/>
    </row>
    <row r="30" spans="1:16" ht="15">
      <c r="A30" s="3"/>
      <c r="B30" s="3"/>
      <c r="C30" s="12"/>
      <c r="D30" s="12"/>
      <c r="E30" s="12"/>
      <c r="F30" s="12"/>
      <c r="G30" s="12"/>
      <c r="H30" s="12"/>
      <c r="I30" s="12"/>
      <c r="J30" s="12"/>
      <c r="K30" s="12"/>
      <c r="L30" s="12"/>
      <c r="M30" s="12"/>
      <c r="N30" s="12"/>
      <c r="O30" s="20"/>
      <c r="P30" s="15"/>
    </row>
    <row r="31" spans="1:19" ht="15.75" thickBot="1">
      <c r="A31" s="3" t="s">
        <v>66</v>
      </c>
      <c r="B31" s="3"/>
      <c r="C31" s="50">
        <f>SUM(C16:C29)</f>
        <v>51560000</v>
      </c>
      <c r="D31" s="50">
        <f>SUM(D16:D29)</f>
        <v>0</v>
      </c>
      <c r="E31" s="50">
        <f>SUM(E16:E29)</f>
        <v>227141</v>
      </c>
      <c r="F31" s="50"/>
      <c r="G31" s="50">
        <f>SUM(G16:G29)</f>
        <v>0</v>
      </c>
      <c r="H31" s="50">
        <f>SUM(H16:H29)</f>
        <v>0</v>
      </c>
      <c r="I31" s="50">
        <f>SUM(I16:I28)</f>
        <v>14504079</v>
      </c>
      <c r="J31" s="50">
        <f>SUM(J16:J29)</f>
        <v>0</v>
      </c>
      <c r="K31" s="50">
        <f>SUM(K16:K28)</f>
        <v>26056536</v>
      </c>
      <c r="L31" s="50"/>
      <c r="M31" s="50">
        <f>SUM(M16:M29)</f>
        <v>650224</v>
      </c>
      <c r="N31" s="50">
        <f>SUM(N16:N29)</f>
        <v>0</v>
      </c>
      <c r="O31" s="50">
        <f>SUM(O16:O29)</f>
        <v>92997980</v>
      </c>
      <c r="P31" s="44">
        <f>O31-'[1]CBS'!C36</f>
        <v>0</v>
      </c>
      <c r="Q31" s="36"/>
      <c r="S31" s="36"/>
    </row>
    <row r="32" spans="3:18" ht="15.75" thickTop="1">
      <c r="C32" s="28"/>
      <c r="D32" s="28"/>
      <c r="E32" s="28"/>
      <c r="F32" s="28"/>
      <c r="G32" s="28"/>
      <c r="H32" s="28"/>
      <c r="I32" s="48"/>
      <c r="J32" s="28"/>
      <c r="K32" s="28"/>
      <c r="L32" s="28"/>
      <c r="M32" s="28"/>
      <c r="N32" s="28"/>
      <c r="O32" s="47"/>
      <c r="P32" s="47"/>
      <c r="Q32" s="32"/>
      <c r="R32" s="36"/>
    </row>
    <row r="33" spans="3:14" ht="15">
      <c r="C33" s="23"/>
      <c r="D33" s="14"/>
      <c r="E33" s="14"/>
      <c r="F33" s="14"/>
      <c r="G33" s="14"/>
      <c r="H33" s="14"/>
      <c r="I33" s="14"/>
      <c r="J33" s="14"/>
      <c r="K33" s="14"/>
      <c r="L33" s="14"/>
      <c r="M33" s="14"/>
      <c r="N33" s="14"/>
    </row>
    <row r="34" spans="3:14" ht="15">
      <c r="C34" s="23"/>
      <c r="D34" s="14"/>
      <c r="E34" s="14"/>
      <c r="F34" s="14"/>
      <c r="G34" s="14"/>
      <c r="H34" s="14"/>
      <c r="I34" s="14"/>
      <c r="J34" s="14"/>
      <c r="K34" s="14"/>
      <c r="L34" s="14"/>
      <c r="M34" s="14"/>
      <c r="N34" s="14"/>
    </row>
    <row r="35" spans="3:14" ht="15">
      <c r="C35" s="23"/>
      <c r="D35" s="14"/>
      <c r="E35" s="14"/>
      <c r="F35" s="14"/>
      <c r="G35" s="14"/>
      <c r="H35" s="14"/>
      <c r="I35" s="14"/>
      <c r="J35" s="14"/>
      <c r="K35" s="14"/>
      <c r="L35" s="14"/>
      <c r="M35" s="14"/>
      <c r="N35" s="14"/>
    </row>
    <row r="36" spans="3:14" ht="15">
      <c r="C36" s="23"/>
      <c r="D36" s="14"/>
      <c r="E36" s="14"/>
      <c r="F36" s="14"/>
      <c r="G36" s="14"/>
      <c r="H36" s="14"/>
      <c r="I36" s="14"/>
      <c r="J36" s="14"/>
      <c r="K36" s="14"/>
      <c r="L36" s="14"/>
      <c r="M36" s="14"/>
      <c r="N36" s="14"/>
    </row>
    <row r="37" spans="3:14" ht="15">
      <c r="C37" s="14"/>
      <c r="D37" s="14"/>
      <c r="E37" s="14"/>
      <c r="F37" s="14"/>
      <c r="G37" s="14"/>
      <c r="H37" s="14"/>
      <c r="I37" s="14"/>
      <c r="J37" s="14"/>
      <c r="K37" s="14"/>
      <c r="L37" s="14"/>
      <c r="M37" s="14"/>
      <c r="N37" s="14"/>
    </row>
    <row r="38" spans="3:14" ht="15">
      <c r="C38" s="14"/>
      <c r="D38" s="14"/>
      <c r="E38" s="14"/>
      <c r="F38" s="14"/>
      <c r="G38" s="14"/>
      <c r="H38" s="14"/>
      <c r="I38" s="14"/>
      <c r="J38" s="14"/>
      <c r="K38" s="14"/>
      <c r="L38" s="14"/>
      <c r="M38" s="14"/>
      <c r="N38" s="14"/>
    </row>
    <row r="39" spans="3:14" ht="15">
      <c r="C39" s="14"/>
      <c r="D39" s="14"/>
      <c r="E39" s="14"/>
      <c r="F39" s="14"/>
      <c r="G39" s="14"/>
      <c r="H39" s="14"/>
      <c r="I39" s="14"/>
      <c r="J39" s="14"/>
      <c r="K39" s="14"/>
      <c r="L39" s="14"/>
      <c r="M39" s="14"/>
      <c r="N39" s="14"/>
    </row>
    <row r="41" spans="1:15" s="51" customFormat="1" ht="15">
      <c r="A41" s="2"/>
      <c r="B41" s="2"/>
      <c r="C41" s="2"/>
      <c r="D41" s="2"/>
      <c r="E41" s="2"/>
      <c r="F41" s="2"/>
      <c r="G41" s="2"/>
      <c r="H41" s="2"/>
      <c r="I41" s="2"/>
      <c r="J41" s="2"/>
      <c r="K41" s="2"/>
      <c r="L41" s="2"/>
      <c r="M41" s="2"/>
      <c r="N41" s="2"/>
      <c r="O41" s="2"/>
    </row>
    <row r="42" spans="1:15" s="51" customFormat="1" ht="15">
      <c r="A42" s="2"/>
      <c r="B42" s="2"/>
      <c r="C42" s="2"/>
      <c r="D42" s="2"/>
      <c r="E42" s="2"/>
      <c r="F42" s="2"/>
      <c r="G42" s="2"/>
      <c r="H42" s="2"/>
      <c r="I42" s="2"/>
      <c r="J42" s="2"/>
      <c r="K42" s="2"/>
      <c r="L42" s="2"/>
      <c r="M42" s="2"/>
      <c r="N42" s="2"/>
      <c r="O42" s="2"/>
    </row>
  </sheetData>
  <sheetProtection/>
  <mergeCells count="1">
    <mergeCell ref="E10:G10"/>
  </mergeCells>
  <printOptions horizontalCentered="1"/>
  <pageMargins left="0.45" right="0.31496062992126" top="0.708661417322835" bottom="0.748031496062992" header="0.511811023622047" footer="0.511811023622047"/>
  <pageSetup firstPageNumber="3" useFirstPageNumber="1" fitToHeight="1" fitToWidth="1" horizontalDpi="600" verticalDpi="600" orientation="portrait" paperSize="9" scale="72"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indexed="14"/>
    <pageSetUpPr fitToPage="1"/>
  </sheetPr>
  <dimension ref="A1:J50"/>
  <sheetViews>
    <sheetView zoomScale="75" zoomScaleNormal="75" zoomScaleSheetLayoutView="100" workbookViewId="0" topLeftCell="A13">
      <selection activeCell="N49" sqref="N49"/>
    </sheetView>
  </sheetViews>
  <sheetFormatPr defaultColWidth="9.140625" defaultRowHeight="12.75"/>
  <cols>
    <col min="1" max="3" width="9.140625" style="2" customWidth="1"/>
    <col min="4" max="4" width="24.140625" style="2" customWidth="1"/>
    <col min="5" max="5" width="15.28125" style="4" bestFit="1" customWidth="1"/>
    <col min="6" max="6" width="0.71875" style="2" customWidth="1"/>
    <col min="7" max="7" width="18.421875" style="5" customWidth="1"/>
    <col min="8" max="8" width="0.85546875" style="2" customWidth="1"/>
    <col min="9" max="9" width="9.140625" style="2" customWidth="1"/>
    <col min="10" max="10" width="11.421875" style="2" bestFit="1" customWidth="1"/>
    <col min="11" max="16384" width="9.140625" style="2" customWidth="1"/>
  </cols>
  <sheetData>
    <row r="1" ht="15">
      <c r="A1" s="1"/>
    </row>
    <row r="2" ht="4.5" customHeight="1">
      <c r="A2" s="1"/>
    </row>
    <row r="3" ht="15">
      <c r="A3" s="3" t="s">
        <v>42</v>
      </c>
    </row>
    <row r="4" ht="15">
      <c r="A4" s="2" t="s">
        <v>0</v>
      </c>
    </row>
    <row r="6" ht="15">
      <c r="A6" s="3" t="s">
        <v>101</v>
      </c>
    </row>
    <row r="7" ht="15">
      <c r="A7" s="3" t="s">
        <v>2</v>
      </c>
    </row>
    <row r="9" spans="5:7" s="5" customFormat="1" ht="15">
      <c r="E9" s="66" t="s">
        <v>102</v>
      </c>
      <c r="G9" s="5" t="s">
        <v>103</v>
      </c>
    </row>
    <row r="10" spans="5:7" s="5" customFormat="1" ht="15">
      <c r="E10" s="66" t="s">
        <v>104</v>
      </c>
      <c r="G10" s="5" t="s">
        <v>104</v>
      </c>
    </row>
    <row r="11" spans="5:7" s="5" customFormat="1" ht="15">
      <c r="E11" s="66" t="s">
        <v>10</v>
      </c>
      <c r="G11" s="52" t="s">
        <v>68</v>
      </c>
    </row>
    <row r="12" spans="5:7" s="5" customFormat="1" ht="15">
      <c r="E12" s="6" t="s">
        <v>12</v>
      </c>
      <c r="G12" s="67"/>
    </row>
    <row r="14" spans="1:7" ht="15">
      <c r="A14" s="3" t="s">
        <v>105</v>
      </c>
      <c r="E14" s="44">
        <f>'[1]CONSOLWITHOUT VMS-JUNE2008 (2)'!S91+2</f>
        <v>19800383</v>
      </c>
      <c r="G14" s="23" t="s">
        <v>14</v>
      </c>
    </row>
    <row r="15" spans="1:7" ht="15">
      <c r="A15" s="3"/>
      <c r="E15" s="44"/>
      <c r="G15" s="23"/>
    </row>
    <row r="16" spans="1:7" ht="15">
      <c r="A16" s="3" t="s">
        <v>106</v>
      </c>
      <c r="E16" s="16"/>
      <c r="G16" s="11"/>
    </row>
    <row r="17" spans="1:10" ht="15">
      <c r="A17" s="3" t="s">
        <v>107</v>
      </c>
      <c r="E17" s="68">
        <f>SUM('[1]CONSOLWITHOUT VMS-JUNE2008 (2)'!S18:S19,'[1]CONSOLWITHOUT VMS-JUNE2008 (2)'!S99,'[1]CONSOLWITHOUT VMS-JUNE2008 (2)'!S101,'[1]CONSOLWITHOUT VMS-JUNE2008 (2)'!S104,'[1]CONSOLWITHOUT VMS-JUNE2008 (2)'!S94)-2</f>
        <v>2394987</v>
      </c>
      <c r="G17" s="19" t="s">
        <v>14</v>
      </c>
      <c r="J17" s="36"/>
    </row>
    <row r="18" spans="1:10" ht="15">
      <c r="A18" s="69" t="s">
        <v>108</v>
      </c>
      <c r="E18" s="16">
        <f>SUM(E14:E17)</f>
        <v>22195370</v>
      </c>
      <c r="G18" s="23" t="s">
        <v>14</v>
      </c>
      <c r="J18" s="36"/>
    </row>
    <row r="19" spans="5:7" ht="15">
      <c r="E19" s="16"/>
      <c r="G19" s="11"/>
    </row>
    <row r="20" spans="1:7" ht="15">
      <c r="A20" s="3" t="s">
        <v>109</v>
      </c>
      <c r="E20" s="68">
        <f>SUM('[1]CONSOLWITHOUT VMS-JUNE2008 (2)'!T110)</f>
        <v>-21983979</v>
      </c>
      <c r="G20" s="19" t="s">
        <v>14</v>
      </c>
    </row>
    <row r="21" spans="5:7" ht="15">
      <c r="E21" s="44">
        <f>SUM(E18:E20)</f>
        <v>211391</v>
      </c>
      <c r="G21" s="23" t="s">
        <v>14</v>
      </c>
    </row>
    <row r="22" spans="1:7" ht="15">
      <c r="A22" s="2" t="s">
        <v>110</v>
      </c>
      <c r="E22" s="44">
        <f>SUM('[1]CONSOLWITHOUT VMS-JUNE2008 (2)'!U102,'[1]CONSOLWITHOUT VMS-JUNE2008 (2)'!V105)</f>
        <v>-2240413</v>
      </c>
      <c r="G22" s="23" t="s">
        <v>14</v>
      </c>
    </row>
    <row r="23" spans="1:7" ht="15">
      <c r="A23" s="2" t="s">
        <v>111</v>
      </c>
      <c r="E23" s="44">
        <f>SUM('[1]CONSOLWITHOUT VMS-JUNE2008 (2)'!S107)</f>
        <v>-3059588</v>
      </c>
      <c r="G23" s="23" t="s">
        <v>14</v>
      </c>
    </row>
    <row r="24" spans="1:10" ht="15">
      <c r="A24" s="3" t="s">
        <v>112</v>
      </c>
      <c r="E24" s="70">
        <f>SUM(E21:E23)</f>
        <v>-5088610</v>
      </c>
      <c r="G24" s="55" t="s">
        <v>14</v>
      </c>
      <c r="J24" s="10"/>
    </row>
    <row r="25" spans="5:7" ht="15">
      <c r="E25" s="44"/>
      <c r="G25" s="23"/>
    </row>
    <row r="26" spans="1:7" ht="15">
      <c r="A26" s="45" t="s">
        <v>113</v>
      </c>
      <c r="B26" s="22"/>
      <c r="C26" s="22"/>
      <c r="D26" s="22"/>
      <c r="E26" s="44"/>
      <c r="G26" s="23"/>
    </row>
    <row r="27" spans="1:7" ht="15">
      <c r="A27" s="2" t="s">
        <v>114</v>
      </c>
      <c r="B27" s="22"/>
      <c r="C27" s="22"/>
      <c r="D27" s="22"/>
      <c r="E27" s="44">
        <f>SUM('[1]CONSOLWITHOUT VMS-JUNE2008 (2)'!V11)</f>
        <v>-2400967</v>
      </c>
      <c r="G27" s="23" t="s">
        <v>14</v>
      </c>
    </row>
    <row r="28" spans="1:7" ht="15">
      <c r="A28" s="2" t="s">
        <v>115</v>
      </c>
      <c r="B28" s="22"/>
      <c r="C28" s="22"/>
      <c r="D28" s="22"/>
      <c r="E28" s="44">
        <f>SUM('[1]CONSOLWITHOUT VMS-JUNE2008 (2)'!V16)</f>
        <v>41740675</v>
      </c>
      <c r="G28" s="23" t="s">
        <v>14</v>
      </c>
    </row>
    <row r="29" spans="1:10" ht="15">
      <c r="A29" s="71"/>
      <c r="B29" s="22"/>
      <c r="C29" s="22"/>
      <c r="D29" s="22"/>
      <c r="E29" s="70">
        <f>SUM(E27:E28)</f>
        <v>39339708</v>
      </c>
      <c r="F29" s="22"/>
      <c r="G29" s="55" t="s">
        <v>14</v>
      </c>
      <c r="J29" s="10"/>
    </row>
    <row r="30" spans="1:7" ht="15">
      <c r="A30" s="45" t="s">
        <v>116</v>
      </c>
      <c r="B30" s="22"/>
      <c r="C30" s="22"/>
      <c r="D30" s="22"/>
      <c r="E30" s="44"/>
      <c r="G30" s="23"/>
    </row>
    <row r="31" spans="1:7" ht="15">
      <c r="A31" s="22" t="s">
        <v>117</v>
      </c>
      <c r="B31" s="22"/>
      <c r="C31" s="22"/>
      <c r="D31" s="22"/>
      <c r="E31" s="44">
        <f>SUM('[1]CONSOLWITHOUT VMS-JUNE2008 (2)'!W69:W70)</f>
        <v>52376000</v>
      </c>
      <c r="G31" s="23" t="s">
        <v>14</v>
      </c>
    </row>
    <row r="32" spans="1:7" ht="15">
      <c r="A32" s="22" t="s">
        <v>118</v>
      </c>
      <c r="B32" s="22"/>
      <c r="C32" s="22"/>
      <c r="D32" s="22"/>
      <c r="E32" s="44">
        <f>SUM('[1]CONSOLWITHOUT VMS-JUNE2008 (2)'!W44,'[1]CONSOLWITHOUT VMS-JUNE2008 (2)'!W49:W51)</f>
        <v>-16865579</v>
      </c>
      <c r="G32" s="23" t="s">
        <v>14</v>
      </c>
    </row>
    <row r="33" spans="1:7" ht="15">
      <c r="A33" s="2" t="s">
        <v>119</v>
      </c>
      <c r="B33" s="22"/>
      <c r="C33" s="22"/>
      <c r="D33" s="22"/>
      <c r="E33" s="44">
        <f>'[1]CONSOLWITHOUT VMS-JUNE2008 (2)'!W108</f>
        <v>-2559463.6</v>
      </c>
      <c r="G33" s="23" t="s">
        <v>14</v>
      </c>
    </row>
    <row r="34" spans="1:10" ht="15">
      <c r="A34" s="22"/>
      <c r="B34" s="22"/>
      <c r="C34" s="22"/>
      <c r="D34" s="22"/>
      <c r="E34" s="70">
        <f>SUM(E31:E33)</f>
        <v>32950957.4</v>
      </c>
      <c r="G34" s="55" t="s">
        <v>14</v>
      </c>
      <c r="J34" s="10"/>
    </row>
    <row r="35" spans="1:7" ht="15">
      <c r="A35" s="22"/>
      <c r="B35" s="22"/>
      <c r="C35" s="22"/>
      <c r="D35" s="22"/>
      <c r="E35" s="44"/>
      <c r="G35" s="23"/>
    </row>
    <row r="36" spans="1:7" ht="15">
      <c r="A36" s="45" t="s">
        <v>120</v>
      </c>
      <c r="B36" s="22"/>
      <c r="C36" s="22"/>
      <c r="D36" s="22"/>
      <c r="E36" s="44">
        <f>+E24+E29+E34</f>
        <v>67202055.4</v>
      </c>
      <c r="G36" s="23" t="s">
        <v>14</v>
      </c>
    </row>
    <row r="37" spans="1:7" ht="15">
      <c r="A37" s="45" t="s">
        <v>121</v>
      </c>
      <c r="B37" s="22"/>
      <c r="C37" s="22"/>
      <c r="D37" s="22"/>
      <c r="E37" s="44">
        <f>'[1]CONSOLWITHOUT VMS-JUNE2008 (2)'!X70</f>
        <v>227140.6000000001</v>
      </c>
      <c r="G37" s="23" t="s">
        <v>14</v>
      </c>
    </row>
    <row r="38" spans="1:7" ht="15">
      <c r="A38" s="45"/>
      <c r="B38" s="22"/>
      <c r="C38" s="22"/>
      <c r="D38" s="22"/>
      <c r="E38" s="44"/>
      <c r="G38" s="23"/>
    </row>
    <row r="39" spans="1:7" ht="15">
      <c r="A39" s="45" t="s">
        <v>122</v>
      </c>
      <c r="B39" s="22"/>
      <c r="C39" s="22"/>
      <c r="D39" s="22"/>
      <c r="E39" s="44">
        <v>1</v>
      </c>
      <c r="G39" s="23" t="s">
        <v>14</v>
      </c>
    </row>
    <row r="40" spans="1:7" ht="15">
      <c r="A40" s="3" t="s">
        <v>123</v>
      </c>
      <c r="B40" s="22"/>
      <c r="C40" s="22"/>
      <c r="D40" s="22"/>
      <c r="E40" s="68"/>
      <c r="G40" s="19" t="s">
        <v>14</v>
      </c>
    </row>
    <row r="41" spans="1:7" ht="15">
      <c r="A41" s="45"/>
      <c r="B41" s="22"/>
      <c r="C41" s="22"/>
      <c r="D41" s="72"/>
      <c r="E41" s="44"/>
      <c r="G41" s="23"/>
    </row>
    <row r="42" spans="1:7" ht="15.75" thickBot="1">
      <c r="A42" s="45" t="s">
        <v>124</v>
      </c>
      <c r="B42" s="22"/>
      <c r="C42" s="22"/>
      <c r="D42" s="53"/>
      <c r="E42" s="50">
        <f>SUM(E36:E41)</f>
        <v>67429197</v>
      </c>
      <c r="G42" s="58" t="s">
        <v>14</v>
      </c>
    </row>
    <row r="43" spans="1:7" ht="15.75" thickTop="1">
      <c r="A43" s="45"/>
      <c r="B43" s="22"/>
      <c r="C43" s="22"/>
      <c r="D43" s="53"/>
      <c r="E43" s="44"/>
      <c r="G43" s="23"/>
    </row>
    <row r="44" spans="1:7" ht="15">
      <c r="A44" s="22"/>
      <c r="B44" s="22"/>
      <c r="C44" s="22"/>
      <c r="D44" s="22"/>
      <c r="E44" s="44"/>
      <c r="G44" s="23"/>
    </row>
    <row r="46" ht="15">
      <c r="A46" s="33"/>
    </row>
    <row r="47" ht="15">
      <c r="A47" s="33"/>
    </row>
    <row r="48" ht="15">
      <c r="A48" s="63"/>
    </row>
    <row r="49" ht="15">
      <c r="E49" s="73"/>
    </row>
    <row r="50" ht="15">
      <c r="E50" s="73"/>
    </row>
  </sheetData>
  <sheetProtection/>
  <printOptions horizontalCentered="1"/>
  <pageMargins left="0.748031496062992" right="0.31496062992126" top="0.590551181102362" bottom="0.31496062992126" header="0.511811023622047" footer="0.236220472440945"/>
  <pageSetup firstPageNumber="4" useFirstPageNumber="1" fitToHeight="1" fitToWidth="1"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Zahiruddin</dc:creator>
  <cp:keywords/>
  <dc:description/>
  <cp:lastModifiedBy>Zahiruddin</cp:lastModifiedBy>
  <cp:lastPrinted>2008-11-24T02:44:01Z</cp:lastPrinted>
  <dcterms:created xsi:type="dcterms:W3CDTF">2008-11-24T02:09:01Z</dcterms:created>
  <dcterms:modified xsi:type="dcterms:W3CDTF">2008-11-25T04:25:17Z</dcterms:modified>
  <cp:category/>
  <cp:version/>
  <cp:contentType/>
  <cp:contentStatus/>
</cp:coreProperties>
</file>